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ypretoria-my.sharepoint.com/personal/u18270507_up_ac_za/Documents/PHD 2021/Lab results/"/>
    </mc:Choice>
  </mc:AlternateContent>
  <xr:revisionPtr revIDLastSave="213" documentId="8_{824B5089-8663-4AA9-9F01-E1A5D3D4D478}" xr6:coauthVersionLast="47" xr6:coauthVersionMax="47" xr10:uidLastSave="{F016DB2B-AFC4-4A6A-AAE3-754147F1855A}"/>
  <bookViews>
    <workbookView xWindow="-108" yWindow="-108" windowWidth="23256" windowHeight="12576" xr2:uid="{9E31A5EB-1638-4A3C-A6C1-4A00CF033561}"/>
  </bookViews>
  <sheets>
    <sheet name="pasted samples" sheetId="1" r:id="rId1"/>
    <sheet name="spss" sheetId="3" r:id="rId2"/>
    <sheet name="manova" sheetId="4" r:id="rId3"/>
    <sheet name="HMT SAMPLES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1" l="1"/>
  <c r="I5" i="2"/>
  <c r="I6" i="2"/>
  <c r="I3" i="2"/>
  <c r="I4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" i="2"/>
  <c r="I23" i="1"/>
  <c r="I5" i="1"/>
  <c r="H5" i="1"/>
  <c r="I3" i="1"/>
  <c r="I4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4" i="1"/>
  <c r="I25" i="1"/>
  <c r="I26" i="1"/>
  <c r="I27" i="1"/>
  <c r="I28" i="1"/>
  <c r="I2" i="1"/>
  <c r="H2" i="1"/>
  <c r="H3" i="1"/>
  <c r="H4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" i="1"/>
</calcChain>
</file>

<file path=xl/sharedStrings.xml><?xml version="1.0" encoding="utf-8"?>
<sst xmlns="http://schemas.openxmlformats.org/spreadsheetml/2006/main" count="131" uniqueCount="49">
  <si>
    <t>sample</t>
  </si>
  <si>
    <t>weight (mg)</t>
  </si>
  <si>
    <t>actual protein content of sample (%)</t>
  </si>
  <si>
    <t>residue weight after drying(mg</t>
  </si>
  <si>
    <t>protein content after digestibility (%)</t>
  </si>
  <si>
    <t xml:space="preserve"> protein digestibility %</t>
  </si>
  <si>
    <t>Raw white 1</t>
  </si>
  <si>
    <t>raw white 2</t>
  </si>
  <si>
    <t>raw white 3</t>
  </si>
  <si>
    <t>raw red T1</t>
  </si>
  <si>
    <t>raw red T2</t>
  </si>
  <si>
    <t>raw red T3</t>
  </si>
  <si>
    <t xml:space="preserve"> IR white 1</t>
  </si>
  <si>
    <t>IR white 2</t>
  </si>
  <si>
    <t>IR white 3</t>
  </si>
  <si>
    <t>raw red NT 1</t>
  </si>
  <si>
    <t>raw red NT 2</t>
  </si>
  <si>
    <t>raw red NT 3</t>
  </si>
  <si>
    <t>IR white NT 1</t>
  </si>
  <si>
    <t>IR white NT2</t>
  </si>
  <si>
    <t>IR white NT 3</t>
  </si>
  <si>
    <t>IR red T 1</t>
  </si>
  <si>
    <t>IR red T 2</t>
  </si>
  <si>
    <t>IR red T3</t>
  </si>
  <si>
    <t>MW white 1</t>
  </si>
  <si>
    <t>MW white 2</t>
  </si>
  <si>
    <t>MW white 3</t>
  </si>
  <si>
    <t>MW red NT 1</t>
  </si>
  <si>
    <t>MW red NT 2</t>
  </si>
  <si>
    <t>MW red NT 3</t>
  </si>
  <si>
    <t>MW red T 1</t>
  </si>
  <si>
    <t>MW red T2</t>
  </si>
  <si>
    <t>MW red T3</t>
  </si>
  <si>
    <t>Nitrogen[%]</t>
  </si>
  <si>
    <t>X-INITIAL TOTAL WEIGHT OF PROTEIN(mg)</t>
  </si>
  <si>
    <t>Y-Residual weight of protein(mg)</t>
  </si>
  <si>
    <t>residue weight after drying(mg)</t>
  </si>
  <si>
    <t>Nitrogen [%]</t>
  </si>
  <si>
    <t>IR red NT 1</t>
  </si>
  <si>
    <t>IR red NT2</t>
  </si>
  <si>
    <t>IR red NT 3</t>
  </si>
  <si>
    <t>sorghum type</t>
  </si>
  <si>
    <t>treatment</t>
  </si>
  <si>
    <t>white NT</t>
  </si>
  <si>
    <t>Red NT</t>
  </si>
  <si>
    <t>Red T</t>
  </si>
  <si>
    <t>Control</t>
  </si>
  <si>
    <t>IR HMT</t>
  </si>
  <si>
    <t>MW HMT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</si>
</sst>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kr&quot;_-;\-* #,##0.00\ &quot;kr&quot;_-;_-* &quot;-&quot;??\ &quot;kr&quot;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">
    <xf numFmtId="0" fontId="0" fillId="0" borderId="0" xfId="0"/>
    <xf numFmtId="0" fontId="0" fillId="2" borderId="0" xfId="0" applyFill="1" applyAlignment="1">
      <alignment wrapText="1"/>
    </xf>
    <xf numFmtId="0" fontId="0" fillId="3" borderId="0" xfId="0" applyFill="1"/>
    <xf numFmtId="0" fontId="1" fillId="0" borderId="0" xfId="0" applyFont="1"/>
  </cellXfs>
  <cellStyles count="3">
    <cellStyle name="Currency 2" xfId="2" xr:uid="{401622F4-8E41-47CD-BC22-36EFEF7FDBBF}"/>
    <cellStyle name="Normal" xfId="0" builtinId="0"/>
    <cellStyle name="Normal 2" xfId="1" xr:uid="{9506FD9F-615A-4B0C-9C94-C3B2538210B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B7277-CB1B-4184-82FE-CB97DE50B5D0}">
  <dimension ref="A1:I28"/>
  <sheetViews>
    <sheetView tabSelected="1" workbookViewId="0">
      <selection activeCell="D2" sqref="D2"/>
    </sheetView>
  </sheetViews>
  <sheetFormatPr defaultRowHeight="14.4" x14ac:dyDescent="0.3"/>
  <cols>
    <col min="1" max="1" width="11.88671875" bestFit="1" customWidth="1"/>
    <col min="2" max="2" width="10.44140625" bestFit="1" customWidth="1"/>
    <col min="3" max="3" width="15" customWidth="1"/>
    <col min="4" max="4" width="31.33203125" customWidth="1"/>
    <col min="5" max="5" width="26" bestFit="1" customWidth="1"/>
    <col min="6" max="6" width="26" customWidth="1"/>
    <col min="7" max="7" width="32.21875" bestFit="1" customWidth="1"/>
    <col min="8" max="8" width="32.21875" customWidth="1"/>
    <col min="9" max="9" width="19" bestFit="1" customWidth="1"/>
  </cols>
  <sheetData>
    <row r="1" spans="1:9" x14ac:dyDescent="0.3">
      <c r="A1" t="s">
        <v>0</v>
      </c>
      <c r="B1" t="s">
        <v>1</v>
      </c>
      <c r="C1" t="s">
        <v>2</v>
      </c>
      <c r="D1" s="3" t="s">
        <v>34</v>
      </c>
      <c r="E1" t="s">
        <v>3</v>
      </c>
      <c r="F1" s="1" t="s">
        <v>33</v>
      </c>
      <c r="G1" t="s">
        <v>4</v>
      </c>
      <c r="H1" s="3" t="s">
        <v>35</v>
      </c>
      <c r="I1" t="s">
        <v>5</v>
      </c>
    </row>
    <row r="2" spans="1:9" x14ac:dyDescent="0.3">
      <c r="A2" t="s">
        <v>6</v>
      </c>
      <c r="B2">
        <v>204.2</v>
      </c>
      <c r="C2">
        <v>10.527916666666668</v>
      </c>
      <c r="D2">
        <f>(C2/100)*B2</f>
        <v>21.498005833333334</v>
      </c>
      <c r="E2">
        <v>139.88999999999999</v>
      </c>
      <c r="F2">
        <v>0.92700000000000005</v>
      </c>
      <c r="G2">
        <f>F2*6.25</f>
        <v>5.7937500000000002</v>
      </c>
      <c r="H2">
        <f>(G2/100)*E2</f>
        <v>8.1048768750000004</v>
      </c>
      <c r="I2">
        <f>((D2-H2)/D2)*100</f>
        <v>62.299401452235472</v>
      </c>
    </row>
    <row r="3" spans="1:9" x14ac:dyDescent="0.3">
      <c r="A3" t="s">
        <v>7</v>
      </c>
      <c r="B3">
        <v>202</v>
      </c>
      <c r="C3">
        <v>10.527916666666668</v>
      </c>
      <c r="D3">
        <f t="shared" ref="D3:D28" si="0">(C3/100)*B3</f>
        <v>21.266391666666667</v>
      </c>
      <c r="E3">
        <v>140.13</v>
      </c>
      <c r="F3">
        <v>0.92700000000000005</v>
      </c>
      <c r="G3">
        <f t="shared" ref="G3:G28" si="1">F3*6.25</f>
        <v>5.7937500000000002</v>
      </c>
      <c r="H3">
        <f t="shared" ref="H3:H28" si="2">(G3/100)*E3</f>
        <v>8.1187818749999998</v>
      </c>
      <c r="I3">
        <f t="shared" ref="I3:I28" si="3">((D3-H3)/D3)*100</f>
        <v>61.823416015959452</v>
      </c>
    </row>
    <row r="4" spans="1:9" x14ac:dyDescent="0.3">
      <c r="A4" t="s">
        <v>8</v>
      </c>
      <c r="B4">
        <v>202.1</v>
      </c>
      <c r="C4">
        <v>10.527916666666668</v>
      </c>
      <c r="D4">
        <f t="shared" si="0"/>
        <v>21.276919583333335</v>
      </c>
      <c r="E4">
        <v>138.88</v>
      </c>
      <c r="F4">
        <v>0.97899999999999998</v>
      </c>
      <c r="G4">
        <f t="shared" si="1"/>
        <v>6.1187499999999995</v>
      </c>
      <c r="H4">
        <f t="shared" si="2"/>
        <v>8.4977199999999993</v>
      </c>
      <c r="I4">
        <f t="shared" si="3"/>
        <v>60.061323883291621</v>
      </c>
    </row>
    <row r="5" spans="1:9" x14ac:dyDescent="0.3">
      <c r="A5" t="s">
        <v>15</v>
      </c>
      <c r="B5">
        <v>210</v>
      </c>
      <c r="C5">
        <v>9.2806250000000006</v>
      </c>
      <c r="D5">
        <f t="shared" si="0"/>
        <v>19.4893125</v>
      </c>
      <c r="E5">
        <v>144.69999999999999</v>
      </c>
      <c r="F5">
        <v>1.5589999999999999</v>
      </c>
      <c r="G5">
        <f t="shared" si="1"/>
        <v>9.7437500000000004</v>
      </c>
      <c r="H5">
        <f>(G5/100)*E5</f>
        <v>14.09920625</v>
      </c>
      <c r="I5">
        <f>((D5-H5)/D5)*100</f>
        <v>27.656728527494241</v>
      </c>
    </row>
    <row r="6" spans="1:9" x14ac:dyDescent="0.3">
      <c r="A6" t="s">
        <v>16</v>
      </c>
      <c r="B6">
        <v>205.2</v>
      </c>
      <c r="C6">
        <v>9.2806250000000006</v>
      </c>
      <c r="D6">
        <f t="shared" si="0"/>
        <v>19.0438425</v>
      </c>
      <c r="E6">
        <v>139.65</v>
      </c>
      <c r="F6">
        <v>1.542</v>
      </c>
      <c r="G6">
        <f t="shared" si="1"/>
        <v>9.6375000000000011</v>
      </c>
      <c r="H6">
        <f t="shared" si="2"/>
        <v>13.458768750000003</v>
      </c>
      <c r="I6">
        <f t="shared" si="3"/>
        <v>29.327451904729823</v>
      </c>
    </row>
    <row r="7" spans="1:9" x14ac:dyDescent="0.3">
      <c r="A7" t="s">
        <v>17</v>
      </c>
      <c r="B7">
        <v>208.5</v>
      </c>
      <c r="C7">
        <v>9.2806250000000006</v>
      </c>
      <c r="D7">
        <f t="shared" si="0"/>
        <v>19.350103125</v>
      </c>
      <c r="E7">
        <v>160.66</v>
      </c>
      <c r="F7">
        <v>1.573</v>
      </c>
      <c r="G7">
        <f t="shared" si="1"/>
        <v>9.8312499999999989</v>
      </c>
      <c r="H7">
        <f t="shared" si="2"/>
        <v>15.794886249999998</v>
      </c>
      <c r="I7">
        <f t="shared" si="3"/>
        <v>18.37311590555155</v>
      </c>
    </row>
    <row r="8" spans="1:9" x14ac:dyDescent="0.3">
      <c r="A8" t="s">
        <v>9</v>
      </c>
      <c r="B8">
        <v>205.3</v>
      </c>
      <c r="C8">
        <v>11.302291666666667</v>
      </c>
      <c r="D8">
        <f t="shared" si="0"/>
        <v>23.203604791666667</v>
      </c>
      <c r="E8">
        <v>160.66999999999999</v>
      </c>
      <c r="F8">
        <v>1.794</v>
      </c>
      <c r="G8">
        <f t="shared" si="1"/>
        <v>11.2125</v>
      </c>
      <c r="H8">
        <f t="shared" si="2"/>
        <v>18.015123749999997</v>
      </c>
      <c r="I8">
        <f t="shared" si="3"/>
        <v>22.360668043829374</v>
      </c>
    </row>
    <row r="9" spans="1:9" x14ac:dyDescent="0.3">
      <c r="A9" t="s">
        <v>10</v>
      </c>
      <c r="B9">
        <v>208.2</v>
      </c>
      <c r="C9">
        <v>11.302291666666667</v>
      </c>
      <c r="D9">
        <f t="shared" si="0"/>
        <v>23.531371249999999</v>
      </c>
      <c r="E9">
        <v>156.19999999999999</v>
      </c>
      <c r="F9">
        <v>1.82</v>
      </c>
      <c r="G9">
        <f t="shared" si="1"/>
        <v>11.375</v>
      </c>
      <c r="H9">
        <f t="shared" si="2"/>
        <v>17.767749999999999</v>
      </c>
      <c r="I9">
        <f t="shared" si="3"/>
        <v>24.493350552191046</v>
      </c>
    </row>
    <row r="10" spans="1:9" x14ac:dyDescent="0.3">
      <c r="A10" s="2" t="s">
        <v>11</v>
      </c>
      <c r="B10" s="2">
        <v>204.4</v>
      </c>
      <c r="C10" s="2">
        <v>11.302291666666667</v>
      </c>
      <c r="D10" s="2">
        <f t="shared" si="0"/>
        <v>23.101884166666668</v>
      </c>
      <c r="E10" s="2">
        <v>154.68</v>
      </c>
      <c r="F10" s="2">
        <v>7.0000000000000007E-2</v>
      </c>
      <c r="G10" s="2">
        <f t="shared" si="1"/>
        <v>0.43750000000000006</v>
      </c>
      <c r="H10" s="2">
        <f t="shared" si="2"/>
        <v>0.67672500000000013</v>
      </c>
      <c r="I10" s="2">
        <f t="shared" si="3"/>
        <v>97.070693476264438</v>
      </c>
    </row>
    <row r="11" spans="1:9" x14ac:dyDescent="0.3">
      <c r="A11" s="2" t="s">
        <v>12</v>
      </c>
      <c r="B11" s="2">
        <v>201.6</v>
      </c>
      <c r="C11" s="2">
        <v>10.527916666666668</v>
      </c>
      <c r="D11" s="2">
        <f t="shared" si="0"/>
        <v>21.22428</v>
      </c>
      <c r="E11" s="2">
        <v>144.34</v>
      </c>
      <c r="F11" s="2">
        <v>0</v>
      </c>
      <c r="G11" s="2">
        <f t="shared" si="1"/>
        <v>0</v>
      </c>
      <c r="H11" s="2">
        <f t="shared" si="2"/>
        <v>0</v>
      </c>
      <c r="I11" s="2">
        <f t="shared" si="3"/>
        <v>100</v>
      </c>
    </row>
    <row r="12" spans="1:9" x14ac:dyDescent="0.3">
      <c r="A12" t="s">
        <v>13</v>
      </c>
      <c r="B12">
        <v>204.4</v>
      </c>
      <c r="C12">
        <v>10.527916666666668</v>
      </c>
      <c r="D12">
        <f t="shared" si="0"/>
        <v>21.519061666666669</v>
      </c>
      <c r="E12">
        <v>149.35</v>
      </c>
      <c r="F12">
        <v>0.96799999999999997</v>
      </c>
      <c r="G12">
        <f t="shared" si="1"/>
        <v>6.05</v>
      </c>
      <c r="H12">
        <f t="shared" si="2"/>
        <v>9.0356749999999995</v>
      </c>
      <c r="I12">
        <f t="shared" si="3"/>
        <v>58.010831791999621</v>
      </c>
    </row>
    <row r="13" spans="1:9" x14ac:dyDescent="0.3">
      <c r="A13" t="s">
        <v>14</v>
      </c>
      <c r="B13">
        <v>207.2</v>
      </c>
      <c r="C13">
        <v>10.527916666666668</v>
      </c>
      <c r="D13">
        <f t="shared" si="0"/>
        <v>21.813843333333335</v>
      </c>
      <c r="E13">
        <v>149.43</v>
      </c>
      <c r="F13">
        <v>0.98499999999999999</v>
      </c>
      <c r="G13">
        <f t="shared" si="1"/>
        <v>6.15625</v>
      </c>
      <c r="H13">
        <f t="shared" si="2"/>
        <v>9.1992843749999995</v>
      </c>
      <c r="I13">
        <f t="shared" si="3"/>
        <v>57.828227541440434</v>
      </c>
    </row>
    <row r="14" spans="1:9" x14ac:dyDescent="0.3">
      <c r="A14" t="s">
        <v>38</v>
      </c>
      <c r="B14">
        <v>202.2</v>
      </c>
      <c r="C14">
        <v>9.2806250000000006</v>
      </c>
      <c r="D14">
        <f t="shared" si="0"/>
        <v>18.76542375</v>
      </c>
      <c r="E14">
        <v>148.16999999999999</v>
      </c>
      <c r="F14">
        <v>1.591</v>
      </c>
      <c r="G14">
        <f t="shared" si="1"/>
        <v>9.9437499999999996</v>
      </c>
      <c r="H14">
        <f t="shared" si="2"/>
        <v>14.733654374999999</v>
      </c>
      <c r="I14">
        <f t="shared" si="3"/>
        <v>21.485096359734492</v>
      </c>
    </row>
    <row r="15" spans="1:9" x14ac:dyDescent="0.3">
      <c r="A15" t="s">
        <v>39</v>
      </c>
      <c r="B15">
        <v>208.5</v>
      </c>
      <c r="C15">
        <v>9.2806250000000006</v>
      </c>
      <c r="D15">
        <f t="shared" si="0"/>
        <v>19.350103125</v>
      </c>
      <c r="E15">
        <v>137.41999999999999</v>
      </c>
      <c r="F15">
        <v>1.665</v>
      </c>
      <c r="G15">
        <f t="shared" si="1"/>
        <v>10.40625</v>
      </c>
      <c r="H15">
        <f t="shared" si="2"/>
        <v>14.300268749999999</v>
      </c>
      <c r="I15">
        <f t="shared" si="3"/>
        <v>26.097196187423428</v>
      </c>
    </row>
    <row r="16" spans="1:9" x14ac:dyDescent="0.3">
      <c r="A16" t="s">
        <v>40</v>
      </c>
      <c r="B16">
        <v>201.5</v>
      </c>
      <c r="C16">
        <v>9.2806250000000006</v>
      </c>
      <c r="D16">
        <f t="shared" si="0"/>
        <v>18.700459375000001</v>
      </c>
      <c r="E16">
        <v>129.80000000000001</v>
      </c>
      <c r="F16">
        <v>1.627</v>
      </c>
      <c r="G16">
        <f t="shared" si="1"/>
        <v>10.168749999999999</v>
      </c>
      <c r="H16">
        <f t="shared" si="2"/>
        <v>13.199037499999999</v>
      </c>
      <c r="I16">
        <f t="shared" si="3"/>
        <v>29.41864563153279</v>
      </c>
    </row>
    <row r="17" spans="1:9" x14ac:dyDescent="0.3">
      <c r="A17" t="s">
        <v>21</v>
      </c>
      <c r="B17">
        <v>200.6</v>
      </c>
      <c r="C17">
        <v>11.302291666666667</v>
      </c>
      <c r="D17">
        <f t="shared" si="0"/>
        <v>22.672397083333333</v>
      </c>
      <c r="E17">
        <v>142.28</v>
      </c>
      <c r="F17">
        <v>1.9830000000000001</v>
      </c>
      <c r="G17">
        <f t="shared" si="1"/>
        <v>12.393750000000001</v>
      </c>
      <c r="H17">
        <f t="shared" si="2"/>
        <v>17.633827500000002</v>
      </c>
      <c r="I17">
        <f t="shared" si="3"/>
        <v>22.22336511139012</v>
      </c>
    </row>
    <row r="18" spans="1:9" x14ac:dyDescent="0.3">
      <c r="A18" t="s">
        <v>22</v>
      </c>
      <c r="B18">
        <v>206.9</v>
      </c>
      <c r="C18">
        <v>11.302291666666667</v>
      </c>
      <c r="D18">
        <f t="shared" si="0"/>
        <v>23.384441458333335</v>
      </c>
      <c r="E18">
        <v>144.68</v>
      </c>
      <c r="F18">
        <v>1.9430000000000001</v>
      </c>
      <c r="G18">
        <f t="shared" si="1"/>
        <v>12.143750000000001</v>
      </c>
      <c r="H18">
        <f t="shared" si="2"/>
        <v>17.569577500000001</v>
      </c>
      <c r="I18">
        <f t="shared" si="3"/>
        <v>24.866379505768073</v>
      </c>
    </row>
    <row r="19" spans="1:9" x14ac:dyDescent="0.3">
      <c r="A19" t="s">
        <v>23</v>
      </c>
      <c r="B19">
        <v>200.7</v>
      </c>
      <c r="C19">
        <v>11.302291666666667</v>
      </c>
      <c r="D19">
        <f t="shared" si="0"/>
        <v>22.683699375</v>
      </c>
      <c r="E19">
        <v>149.24</v>
      </c>
      <c r="F19">
        <v>1.93</v>
      </c>
      <c r="G19">
        <f t="shared" si="1"/>
        <v>12.0625</v>
      </c>
      <c r="H19">
        <f t="shared" si="2"/>
        <v>18.002075000000001</v>
      </c>
      <c r="I19">
        <f t="shared" si="3"/>
        <v>20.638716364578862</v>
      </c>
    </row>
    <row r="20" spans="1:9" x14ac:dyDescent="0.3">
      <c r="A20" t="s">
        <v>24</v>
      </c>
      <c r="B20">
        <v>200.7</v>
      </c>
      <c r="C20">
        <v>10.527916666666668</v>
      </c>
      <c r="D20">
        <f t="shared" si="0"/>
        <v>21.129528749999999</v>
      </c>
      <c r="E20">
        <v>135.27000000000001</v>
      </c>
      <c r="F20">
        <v>1.113</v>
      </c>
      <c r="G20">
        <f t="shared" si="1"/>
        <v>6.9562499999999998</v>
      </c>
      <c r="H20">
        <f t="shared" si="2"/>
        <v>9.4097193749999999</v>
      </c>
      <c r="I20">
        <f t="shared" si="3"/>
        <v>55.466496738598579</v>
      </c>
    </row>
    <row r="21" spans="1:9" x14ac:dyDescent="0.3">
      <c r="A21" t="s">
        <v>25</v>
      </c>
      <c r="B21">
        <v>200.9</v>
      </c>
      <c r="C21">
        <v>10.527916666666668</v>
      </c>
      <c r="D21">
        <f t="shared" si="0"/>
        <v>21.150584583333334</v>
      </c>
      <c r="E21">
        <v>141.1</v>
      </c>
      <c r="F21">
        <v>1.024</v>
      </c>
      <c r="G21">
        <f t="shared" si="1"/>
        <v>6.4</v>
      </c>
      <c r="H21">
        <f t="shared" si="2"/>
        <v>9.0304000000000002</v>
      </c>
      <c r="I21">
        <f t="shared" si="3"/>
        <v>57.30425339110505</v>
      </c>
    </row>
    <row r="22" spans="1:9" x14ac:dyDescent="0.3">
      <c r="A22" t="s">
        <v>26</v>
      </c>
      <c r="B22">
        <v>201.8</v>
      </c>
      <c r="C22">
        <v>10.527916666666668</v>
      </c>
      <c r="D22">
        <f t="shared" si="0"/>
        <v>21.245335833333336</v>
      </c>
      <c r="E22">
        <v>146.21</v>
      </c>
      <c r="F22">
        <v>1.0089999999999999</v>
      </c>
      <c r="G22">
        <f t="shared" si="1"/>
        <v>6.3062499999999995</v>
      </c>
      <c r="H22">
        <f t="shared" si="2"/>
        <v>9.2203681250000002</v>
      </c>
      <c r="I22">
        <f t="shared" si="3"/>
        <v>56.600506589622832</v>
      </c>
    </row>
    <row r="23" spans="1:9" x14ac:dyDescent="0.3">
      <c r="A23" t="s">
        <v>27</v>
      </c>
      <c r="B23">
        <v>200.5</v>
      </c>
      <c r="C23">
        <v>9.2806250000000006</v>
      </c>
      <c r="D23">
        <f t="shared" si="0"/>
        <v>18.607653125000002</v>
      </c>
      <c r="E23">
        <v>129.83000000000001</v>
      </c>
      <c r="F23">
        <v>1.3440000000000001</v>
      </c>
      <c r="G23">
        <f t="shared" si="1"/>
        <v>8.4</v>
      </c>
      <c r="H23">
        <f t="shared" si="2"/>
        <v>10.905720000000002</v>
      </c>
      <c r="I23">
        <f>((D23-H23)/D23)*100</f>
        <v>41.391211848485057</v>
      </c>
    </row>
    <row r="24" spans="1:9" x14ac:dyDescent="0.3">
      <c r="A24" t="s">
        <v>28</v>
      </c>
      <c r="B24">
        <v>201.3</v>
      </c>
      <c r="C24">
        <v>9.2806250000000006</v>
      </c>
      <c r="D24">
        <f t="shared" si="0"/>
        <v>18.681898125000004</v>
      </c>
      <c r="E24">
        <v>136.01</v>
      </c>
      <c r="F24">
        <v>1.161</v>
      </c>
      <c r="G24">
        <f t="shared" si="1"/>
        <v>7.2562500000000005</v>
      </c>
      <c r="H24">
        <f t="shared" si="2"/>
        <v>9.8692256250000003</v>
      </c>
      <c r="I24">
        <f t="shared" si="3"/>
        <v>47.172254345006507</v>
      </c>
    </row>
    <row r="25" spans="1:9" x14ac:dyDescent="0.3">
      <c r="A25" t="s">
        <v>29</v>
      </c>
      <c r="B25">
        <v>201.1</v>
      </c>
      <c r="C25">
        <v>9.2806250000000006</v>
      </c>
      <c r="D25">
        <f t="shared" si="0"/>
        <v>18.663336875000002</v>
      </c>
      <c r="E25">
        <v>139.28</v>
      </c>
      <c r="F25">
        <v>1.37</v>
      </c>
      <c r="G25">
        <f t="shared" si="1"/>
        <v>8.5625</v>
      </c>
      <c r="H25">
        <f t="shared" si="2"/>
        <v>11.925850000000001</v>
      </c>
      <c r="I25">
        <f t="shared" si="3"/>
        <v>36.100119288019876</v>
      </c>
    </row>
    <row r="26" spans="1:9" x14ac:dyDescent="0.3">
      <c r="A26" t="s">
        <v>30</v>
      </c>
      <c r="B26">
        <v>204.4</v>
      </c>
      <c r="C26">
        <v>11.302291666666667</v>
      </c>
      <c r="D26">
        <f t="shared" si="0"/>
        <v>23.101884166666668</v>
      </c>
      <c r="E26">
        <v>149.66999999999999</v>
      </c>
      <c r="F26">
        <v>2.0219999999999998</v>
      </c>
      <c r="G26">
        <f t="shared" si="1"/>
        <v>12.637499999999999</v>
      </c>
      <c r="H26">
        <f t="shared" si="2"/>
        <v>18.914546249999997</v>
      </c>
      <c r="I26">
        <f t="shared" si="3"/>
        <v>18.125525547862075</v>
      </c>
    </row>
    <row r="27" spans="1:9" x14ac:dyDescent="0.3">
      <c r="A27" t="s">
        <v>31</v>
      </c>
      <c r="B27">
        <v>202.9</v>
      </c>
      <c r="C27">
        <v>11.302291666666667</v>
      </c>
      <c r="D27">
        <f t="shared" si="0"/>
        <v>22.932349791666667</v>
      </c>
      <c r="E27">
        <v>152.16</v>
      </c>
      <c r="F27">
        <v>1.99</v>
      </c>
      <c r="G27">
        <f t="shared" si="1"/>
        <v>12.4375</v>
      </c>
      <c r="H27">
        <f t="shared" si="2"/>
        <v>18.924900000000001</v>
      </c>
      <c r="I27">
        <f t="shared" si="3"/>
        <v>17.475094476026719</v>
      </c>
    </row>
    <row r="28" spans="1:9" x14ac:dyDescent="0.3">
      <c r="A28" t="s">
        <v>32</v>
      </c>
      <c r="B28">
        <v>200.9</v>
      </c>
      <c r="C28">
        <v>11.302291666666667</v>
      </c>
      <c r="D28">
        <f t="shared" si="0"/>
        <v>22.706303958333333</v>
      </c>
      <c r="E28">
        <v>146.79</v>
      </c>
      <c r="F28">
        <v>2.0339999999999998</v>
      </c>
      <c r="G28">
        <f t="shared" si="1"/>
        <v>12.712499999999999</v>
      </c>
      <c r="H28">
        <f t="shared" si="2"/>
        <v>18.660678749999999</v>
      </c>
      <c r="I28">
        <f t="shared" si="3"/>
        <v>17.817189515991519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9B586-DEA8-4BA1-9DBA-988D77FE30D9}">
  <dimension ref="A1:B28"/>
  <sheetViews>
    <sheetView topLeftCell="A2" workbookViewId="0">
      <selection activeCell="D22" sqref="D22"/>
    </sheetView>
  </sheetViews>
  <sheetFormatPr defaultRowHeight="14.4" x14ac:dyDescent="0.3"/>
  <cols>
    <col min="1" max="1" width="11.88671875" bestFit="1" customWidth="1"/>
    <col min="3" max="3" width="11.88671875" bestFit="1" customWidth="1"/>
  </cols>
  <sheetData>
    <row r="1" spans="1:2" x14ac:dyDescent="0.3">
      <c r="A1" t="s">
        <v>0</v>
      </c>
      <c r="B1" t="s">
        <v>5</v>
      </c>
    </row>
    <row r="2" spans="1:2" x14ac:dyDescent="0.3">
      <c r="A2">
        <v>1</v>
      </c>
      <c r="B2">
        <v>62.299401452235472</v>
      </c>
    </row>
    <row r="3" spans="1:2" x14ac:dyDescent="0.3">
      <c r="A3">
        <v>1</v>
      </c>
      <c r="B3">
        <v>61.823416015959452</v>
      </c>
    </row>
    <row r="4" spans="1:2" x14ac:dyDescent="0.3">
      <c r="A4">
        <v>1</v>
      </c>
      <c r="B4">
        <v>60.061323883291621</v>
      </c>
    </row>
    <row r="5" spans="1:2" x14ac:dyDescent="0.3">
      <c r="A5" s="2">
        <v>2</v>
      </c>
      <c r="B5">
        <v>58.010800000000003</v>
      </c>
    </row>
    <row r="6" spans="1:2" x14ac:dyDescent="0.3">
      <c r="A6">
        <v>2</v>
      </c>
      <c r="B6">
        <v>58.010831791999621</v>
      </c>
    </row>
    <row r="7" spans="1:2" x14ac:dyDescent="0.3">
      <c r="A7">
        <v>2</v>
      </c>
      <c r="B7">
        <v>57.828227541440434</v>
      </c>
    </row>
    <row r="8" spans="1:2" x14ac:dyDescent="0.3">
      <c r="A8">
        <v>3</v>
      </c>
      <c r="B8">
        <v>55.466496738598579</v>
      </c>
    </row>
    <row r="9" spans="1:2" x14ac:dyDescent="0.3">
      <c r="A9">
        <v>3</v>
      </c>
      <c r="B9">
        <v>57.30425339110505</v>
      </c>
    </row>
    <row r="10" spans="1:2" x14ac:dyDescent="0.3">
      <c r="A10">
        <v>3</v>
      </c>
      <c r="B10">
        <v>56.600506589622832</v>
      </c>
    </row>
    <row r="11" spans="1:2" x14ac:dyDescent="0.3">
      <c r="A11">
        <v>4</v>
      </c>
      <c r="B11">
        <v>27.656728527494241</v>
      </c>
    </row>
    <row r="12" spans="1:2" x14ac:dyDescent="0.3">
      <c r="A12">
        <v>4</v>
      </c>
      <c r="B12">
        <v>29.327451904729823</v>
      </c>
    </row>
    <row r="13" spans="1:2" x14ac:dyDescent="0.3">
      <c r="A13">
        <v>4</v>
      </c>
      <c r="B13">
        <v>18.37311590555155</v>
      </c>
    </row>
    <row r="14" spans="1:2" x14ac:dyDescent="0.3">
      <c r="A14">
        <v>5</v>
      </c>
      <c r="B14">
        <v>21.485096359734492</v>
      </c>
    </row>
    <row r="15" spans="1:2" x14ac:dyDescent="0.3">
      <c r="A15">
        <v>5</v>
      </c>
      <c r="B15">
        <v>26.097196187423428</v>
      </c>
    </row>
    <row r="16" spans="1:2" x14ac:dyDescent="0.3">
      <c r="A16">
        <v>5</v>
      </c>
      <c r="B16">
        <v>29.41864563153279</v>
      </c>
    </row>
    <row r="17" spans="1:2" x14ac:dyDescent="0.3">
      <c r="A17">
        <v>6</v>
      </c>
      <c r="B17">
        <v>41.391211848485057</v>
      </c>
    </row>
    <row r="18" spans="1:2" x14ac:dyDescent="0.3">
      <c r="A18">
        <v>6</v>
      </c>
      <c r="B18">
        <v>47.172254345006507</v>
      </c>
    </row>
    <row r="19" spans="1:2" x14ac:dyDescent="0.3">
      <c r="A19">
        <v>6</v>
      </c>
      <c r="B19">
        <v>36.100119288019876</v>
      </c>
    </row>
    <row r="20" spans="1:2" x14ac:dyDescent="0.3">
      <c r="A20">
        <v>7</v>
      </c>
      <c r="B20">
        <v>22.360668043829374</v>
      </c>
    </row>
    <row r="21" spans="1:2" x14ac:dyDescent="0.3">
      <c r="A21">
        <v>7</v>
      </c>
      <c r="B21">
        <v>24.493350552191046</v>
      </c>
    </row>
    <row r="22" spans="1:2" x14ac:dyDescent="0.3">
      <c r="A22" s="2">
        <v>7</v>
      </c>
      <c r="B22">
        <v>24.5</v>
      </c>
    </row>
    <row r="23" spans="1:2" x14ac:dyDescent="0.3">
      <c r="A23">
        <v>8</v>
      </c>
      <c r="B23">
        <v>22.22336511139012</v>
      </c>
    </row>
    <row r="24" spans="1:2" x14ac:dyDescent="0.3">
      <c r="A24">
        <v>8</v>
      </c>
      <c r="B24">
        <v>24.866379505768073</v>
      </c>
    </row>
    <row r="25" spans="1:2" x14ac:dyDescent="0.3">
      <c r="A25">
        <v>8</v>
      </c>
      <c r="B25">
        <v>20.638716364578862</v>
      </c>
    </row>
    <row r="26" spans="1:2" x14ac:dyDescent="0.3">
      <c r="A26">
        <v>9</v>
      </c>
      <c r="B26">
        <v>18.125525547862075</v>
      </c>
    </row>
    <row r="27" spans="1:2" x14ac:dyDescent="0.3">
      <c r="A27">
        <v>9</v>
      </c>
      <c r="B27">
        <v>17.475094476026719</v>
      </c>
    </row>
    <row r="28" spans="1:2" x14ac:dyDescent="0.3">
      <c r="A28">
        <v>9</v>
      </c>
      <c r="B28">
        <v>17.817189515991519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4D8E2-830D-4A81-A10D-C7CC3ABB74A4}">
  <dimension ref="A1:C28"/>
  <sheetViews>
    <sheetView topLeftCell="A5" workbookViewId="0">
      <selection activeCell="A20" sqref="A20:A28"/>
    </sheetView>
  </sheetViews>
  <sheetFormatPr defaultRowHeight="14.4" x14ac:dyDescent="0.3"/>
  <cols>
    <col min="2" max="2" width="11.88671875" bestFit="1" customWidth="1"/>
    <col min="4" max="4" width="11.88671875" bestFit="1" customWidth="1"/>
  </cols>
  <sheetData>
    <row r="1" spans="1:3" x14ac:dyDescent="0.3">
      <c r="A1" t="s">
        <v>41</v>
      </c>
      <c r="B1" t="s">
        <v>42</v>
      </c>
      <c r="C1" t="s">
        <v>5</v>
      </c>
    </row>
    <row r="2" spans="1:3" x14ac:dyDescent="0.3">
      <c r="A2" t="s">
        <v>43</v>
      </c>
      <c r="B2" t="s">
        <v>46</v>
      </c>
      <c r="C2">
        <v>62.299401452235472</v>
      </c>
    </row>
    <row r="3" spans="1:3" x14ac:dyDescent="0.3">
      <c r="A3" t="s">
        <v>43</v>
      </c>
      <c r="B3" t="s">
        <v>46</v>
      </c>
      <c r="C3">
        <v>61.823416015959452</v>
      </c>
    </row>
    <row r="4" spans="1:3" x14ac:dyDescent="0.3">
      <c r="A4" t="s">
        <v>43</v>
      </c>
      <c r="B4" t="s">
        <v>46</v>
      </c>
      <c r="C4">
        <v>60.061323883291621</v>
      </c>
    </row>
    <row r="5" spans="1:3" x14ac:dyDescent="0.3">
      <c r="A5" t="s">
        <v>43</v>
      </c>
      <c r="B5" t="s">
        <v>47</v>
      </c>
      <c r="C5">
        <v>58.010800000000003</v>
      </c>
    </row>
    <row r="6" spans="1:3" x14ac:dyDescent="0.3">
      <c r="A6" t="s">
        <v>43</v>
      </c>
      <c r="B6" t="s">
        <v>47</v>
      </c>
      <c r="C6">
        <v>58.010831791999621</v>
      </c>
    </row>
    <row r="7" spans="1:3" x14ac:dyDescent="0.3">
      <c r="A7" t="s">
        <v>43</v>
      </c>
      <c r="B7" t="s">
        <v>47</v>
      </c>
      <c r="C7">
        <v>57.828227541440434</v>
      </c>
    </row>
    <row r="8" spans="1:3" x14ac:dyDescent="0.3">
      <c r="A8" t="s">
        <v>43</v>
      </c>
      <c r="B8" t="s">
        <v>48</v>
      </c>
      <c r="C8">
        <v>55.466496738598579</v>
      </c>
    </row>
    <row r="9" spans="1:3" x14ac:dyDescent="0.3">
      <c r="A9" t="s">
        <v>43</v>
      </c>
      <c r="B9" t="s">
        <v>48</v>
      </c>
      <c r="C9">
        <v>57.30425339110505</v>
      </c>
    </row>
    <row r="10" spans="1:3" x14ac:dyDescent="0.3">
      <c r="A10" t="s">
        <v>43</v>
      </c>
      <c r="B10" t="s">
        <v>48</v>
      </c>
      <c r="C10">
        <v>56.600506589622832</v>
      </c>
    </row>
    <row r="11" spans="1:3" x14ac:dyDescent="0.3">
      <c r="A11" t="s">
        <v>44</v>
      </c>
      <c r="B11" t="s">
        <v>46</v>
      </c>
      <c r="C11">
        <v>27.656728527494241</v>
      </c>
    </row>
    <row r="12" spans="1:3" x14ac:dyDescent="0.3">
      <c r="A12" t="s">
        <v>44</v>
      </c>
      <c r="B12" t="s">
        <v>46</v>
      </c>
      <c r="C12">
        <v>29.327451904729823</v>
      </c>
    </row>
    <row r="13" spans="1:3" x14ac:dyDescent="0.3">
      <c r="A13" t="s">
        <v>44</v>
      </c>
      <c r="B13" t="s">
        <v>46</v>
      </c>
      <c r="C13">
        <v>18.37311590555155</v>
      </c>
    </row>
    <row r="14" spans="1:3" x14ac:dyDescent="0.3">
      <c r="A14" t="s">
        <v>44</v>
      </c>
      <c r="B14" t="s">
        <v>47</v>
      </c>
      <c r="C14">
        <v>21.485096359734492</v>
      </c>
    </row>
    <row r="15" spans="1:3" x14ac:dyDescent="0.3">
      <c r="A15" t="s">
        <v>44</v>
      </c>
      <c r="B15" t="s">
        <v>47</v>
      </c>
      <c r="C15">
        <v>26.097196187423428</v>
      </c>
    </row>
    <row r="16" spans="1:3" x14ac:dyDescent="0.3">
      <c r="A16" t="s">
        <v>44</v>
      </c>
      <c r="B16" t="s">
        <v>47</v>
      </c>
      <c r="C16">
        <v>29.41864563153279</v>
      </c>
    </row>
    <row r="17" spans="1:3" x14ac:dyDescent="0.3">
      <c r="A17" t="s">
        <v>44</v>
      </c>
      <c r="B17" t="s">
        <v>48</v>
      </c>
      <c r="C17">
        <v>41.391211848485057</v>
      </c>
    </row>
    <row r="18" spans="1:3" x14ac:dyDescent="0.3">
      <c r="A18" t="s">
        <v>44</v>
      </c>
      <c r="B18" t="s">
        <v>48</v>
      </c>
      <c r="C18">
        <v>47.172254345006507</v>
      </c>
    </row>
    <row r="19" spans="1:3" x14ac:dyDescent="0.3">
      <c r="A19" t="s">
        <v>44</v>
      </c>
      <c r="B19" t="s">
        <v>48</v>
      </c>
      <c r="C19">
        <v>36.100119288019876</v>
      </c>
    </row>
    <row r="20" spans="1:3" x14ac:dyDescent="0.3">
      <c r="A20" t="s">
        <v>45</v>
      </c>
      <c r="B20" t="s">
        <v>46</v>
      </c>
      <c r="C20">
        <v>22.360668043829374</v>
      </c>
    </row>
    <row r="21" spans="1:3" x14ac:dyDescent="0.3">
      <c r="A21" t="s">
        <v>45</v>
      </c>
      <c r="B21" t="s">
        <v>46</v>
      </c>
      <c r="C21">
        <v>24.493350552191046</v>
      </c>
    </row>
    <row r="22" spans="1:3" x14ac:dyDescent="0.3">
      <c r="A22" t="s">
        <v>45</v>
      </c>
      <c r="B22" t="s">
        <v>46</v>
      </c>
      <c r="C22">
        <v>24.5</v>
      </c>
    </row>
    <row r="23" spans="1:3" x14ac:dyDescent="0.3">
      <c r="A23" t="s">
        <v>45</v>
      </c>
      <c r="B23" t="s">
        <v>47</v>
      </c>
      <c r="C23">
        <v>22.22336511139012</v>
      </c>
    </row>
    <row r="24" spans="1:3" x14ac:dyDescent="0.3">
      <c r="A24" t="s">
        <v>45</v>
      </c>
      <c r="B24" t="s">
        <v>47</v>
      </c>
      <c r="C24">
        <v>24.866379505768073</v>
      </c>
    </row>
    <row r="25" spans="1:3" x14ac:dyDescent="0.3">
      <c r="A25" t="s">
        <v>45</v>
      </c>
      <c r="B25" t="s">
        <v>47</v>
      </c>
      <c r="C25">
        <v>20.638716364578862</v>
      </c>
    </row>
    <row r="26" spans="1:3" x14ac:dyDescent="0.3">
      <c r="A26" t="s">
        <v>45</v>
      </c>
      <c r="B26" t="s">
        <v>48</v>
      </c>
      <c r="C26">
        <v>18.125525547862075</v>
      </c>
    </row>
    <row r="27" spans="1:3" x14ac:dyDescent="0.3">
      <c r="A27" t="s">
        <v>45</v>
      </c>
      <c r="B27" t="s">
        <v>48</v>
      </c>
      <c r="C27">
        <v>17.475094476026719</v>
      </c>
    </row>
    <row r="28" spans="1:3" x14ac:dyDescent="0.3">
      <c r="A28" t="s">
        <v>45</v>
      </c>
      <c r="B28" t="s">
        <v>48</v>
      </c>
      <c r="C28">
        <v>17.817189515991519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64B04E-AB3C-49A5-B5A9-E96B70D19BC6}">
  <dimension ref="A1:I28"/>
  <sheetViews>
    <sheetView workbookViewId="0">
      <selection activeCell="I14" sqref="I14"/>
    </sheetView>
  </sheetViews>
  <sheetFormatPr defaultRowHeight="14.4" x14ac:dyDescent="0.3"/>
  <cols>
    <col min="1" max="1" width="11.88671875" bestFit="1" customWidth="1"/>
    <col min="2" max="2" width="10.44140625" bestFit="1" customWidth="1"/>
    <col min="3" max="3" width="31.109375" bestFit="1" customWidth="1"/>
    <col min="4" max="4" width="36.33203125" bestFit="1" customWidth="1"/>
    <col min="5" max="5" width="26" bestFit="1" customWidth="1"/>
    <col min="6" max="6" width="11.33203125" bestFit="1" customWidth="1"/>
    <col min="7" max="7" width="31.21875" bestFit="1" customWidth="1"/>
    <col min="8" max="8" width="27.88671875" bestFit="1" customWidth="1"/>
    <col min="9" max="9" width="19" bestFit="1" customWidth="1"/>
  </cols>
  <sheetData>
    <row r="1" spans="1:9" x14ac:dyDescent="0.3">
      <c r="A1" t="s">
        <v>0</v>
      </c>
      <c r="B1" t="s">
        <v>1</v>
      </c>
      <c r="C1" t="s">
        <v>2</v>
      </c>
      <c r="D1" s="3" t="s">
        <v>34</v>
      </c>
      <c r="E1" t="s">
        <v>36</v>
      </c>
      <c r="F1" t="s">
        <v>37</v>
      </c>
      <c r="G1" t="s">
        <v>4</v>
      </c>
      <c r="H1" s="3" t="s">
        <v>35</v>
      </c>
      <c r="I1" t="s">
        <v>5</v>
      </c>
    </row>
    <row r="2" spans="1:9" x14ac:dyDescent="0.3">
      <c r="A2" t="s">
        <v>6</v>
      </c>
      <c r="B2">
        <v>200</v>
      </c>
      <c r="C2">
        <v>10.527916666666668</v>
      </c>
      <c r="D2">
        <f>(C2/100)*B2</f>
        <v>21.055833333333336</v>
      </c>
      <c r="E2">
        <v>128.15</v>
      </c>
      <c r="F2">
        <v>0.72219999999999995</v>
      </c>
      <c r="G2">
        <f>F2*6.25</f>
        <v>4.5137499999999999</v>
      </c>
      <c r="H2">
        <f>(G2/100)*E2</f>
        <v>5.7843706250000002</v>
      </c>
      <c r="I2">
        <f>((D2-H2)/D2)*100</f>
        <v>72.52841750108837</v>
      </c>
    </row>
    <row r="3" spans="1:9" x14ac:dyDescent="0.3">
      <c r="A3" t="s">
        <v>7</v>
      </c>
      <c r="B3">
        <v>205.3</v>
      </c>
      <c r="C3">
        <v>10.527916666666668</v>
      </c>
      <c r="D3">
        <f t="shared" ref="D3:D28" si="0">(C3/100)*B3</f>
        <v>21.613812916666671</v>
      </c>
      <c r="E3">
        <v>143.75</v>
      </c>
      <c r="F3">
        <v>0.68559999999999999</v>
      </c>
      <c r="G3">
        <f t="shared" ref="G3:G28" si="1">F3*6.25</f>
        <v>4.2850000000000001</v>
      </c>
      <c r="H3">
        <f t="shared" ref="H3:H28" si="2">(G3/100)*E3</f>
        <v>6.1596874999999995</v>
      </c>
      <c r="I3">
        <f t="shared" ref="I3:I28" si="3">((D3-H3)/D3)*100</f>
        <v>71.501152879646739</v>
      </c>
    </row>
    <row r="4" spans="1:9" x14ac:dyDescent="0.3">
      <c r="A4" t="s">
        <v>8</v>
      </c>
      <c r="B4">
        <v>200</v>
      </c>
      <c r="C4">
        <v>10.527916666666668</v>
      </c>
      <c r="D4">
        <f t="shared" si="0"/>
        <v>21.055833333333336</v>
      </c>
      <c r="E4">
        <v>123.42</v>
      </c>
      <c r="F4">
        <v>0.71730000000000005</v>
      </c>
      <c r="G4">
        <f t="shared" si="1"/>
        <v>4.4831250000000002</v>
      </c>
      <c r="H4">
        <f t="shared" si="2"/>
        <v>5.5330728750000002</v>
      </c>
      <c r="I4">
        <f t="shared" si="3"/>
        <v>73.721900304745319</v>
      </c>
    </row>
    <row r="5" spans="1:9" x14ac:dyDescent="0.3">
      <c r="A5" t="s">
        <v>15</v>
      </c>
      <c r="B5">
        <v>205.3</v>
      </c>
      <c r="C5">
        <v>9.2806250000000006</v>
      </c>
      <c r="D5">
        <f t="shared" si="0"/>
        <v>19.053123125000003</v>
      </c>
      <c r="E5">
        <v>144.94999999999999</v>
      </c>
      <c r="F5">
        <v>0.89980000000000004</v>
      </c>
      <c r="G5">
        <f t="shared" si="1"/>
        <v>5.6237500000000002</v>
      </c>
      <c r="H5">
        <f t="shared" si="2"/>
        <v>8.1516256249999994</v>
      </c>
      <c r="I5">
        <f t="shared" si="3"/>
        <v>57.216328412300655</v>
      </c>
    </row>
    <row r="6" spans="1:9" x14ac:dyDescent="0.3">
      <c r="A6" t="s">
        <v>16</v>
      </c>
      <c r="B6">
        <v>204.6</v>
      </c>
      <c r="C6">
        <v>9.2806250000000006</v>
      </c>
      <c r="D6">
        <f t="shared" si="0"/>
        <v>18.98815875</v>
      </c>
      <c r="E6">
        <v>152.16</v>
      </c>
      <c r="F6">
        <v>0.84230000000000005</v>
      </c>
      <c r="G6">
        <f t="shared" si="1"/>
        <v>5.2643750000000002</v>
      </c>
      <c r="H6">
        <f t="shared" si="2"/>
        <v>8.0102729999999998</v>
      </c>
      <c r="I6">
        <f t="shared" si="3"/>
        <v>57.814377341878917</v>
      </c>
    </row>
    <row r="7" spans="1:9" x14ac:dyDescent="0.3">
      <c r="A7" t="s">
        <v>17</v>
      </c>
      <c r="B7">
        <v>206.5</v>
      </c>
      <c r="C7">
        <v>9.2806250000000006</v>
      </c>
      <c r="D7">
        <f t="shared" si="0"/>
        <v>19.164490625000003</v>
      </c>
      <c r="E7">
        <v>158.28</v>
      </c>
      <c r="F7">
        <v>0.85340000000000005</v>
      </c>
      <c r="G7">
        <f t="shared" si="1"/>
        <v>5.3337500000000002</v>
      </c>
      <c r="H7">
        <f t="shared" si="2"/>
        <v>8.4422595000000005</v>
      </c>
      <c r="I7">
        <f t="shared" si="3"/>
        <v>55.948427405698396</v>
      </c>
    </row>
    <row r="8" spans="1:9" x14ac:dyDescent="0.3">
      <c r="A8" t="s">
        <v>9</v>
      </c>
      <c r="B8">
        <v>205.2</v>
      </c>
      <c r="C8">
        <v>11.302291666666667</v>
      </c>
      <c r="D8">
        <f t="shared" si="0"/>
        <v>23.1923025</v>
      </c>
      <c r="E8">
        <v>156.12</v>
      </c>
      <c r="F8">
        <v>1.6383000000000001</v>
      </c>
      <c r="G8">
        <f t="shared" si="1"/>
        <v>10.239375000000001</v>
      </c>
      <c r="H8">
        <f t="shared" si="2"/>
        <v>15.985712250000001</v>
      </c>
      <c r="I8">
        <f t="shared" si="3"/>
        <v>31.073198747731062</v>
      </c>
    </row>
    <row r="9" spans="1:9" x14ac:dyDescent="0.3">
      <c r="A9" t="s">
        <v>10</v>
      </c>
      <c r="B9">
        <v>202.7</v>
      </c>
      <c r="C9">
        <v>11.302291666666667</v>
      </c>
      <c r="D9">
        <f t="shared" si="0"/>
        <v>22.909745208333334</v>
      </c>
      <c r="E9">
        <v>143.52000000000001</v>
      </c>
      <c r="F9">
        <v>1.6593</v>
      </c>
      <c r="G9">
        <f t="shared" si="1"/>
        <v>10.370625</v>
      </c>
      <c r="H9">
        <f t="shared" si="2"/>
        <v>14.883921000000001</v>
      </c>
      <c r="I9">
        <f t="shared" si="3"/>
        <v>35.032359091509974</v>
      </c>
    </row>
    <row r="10" spans="1:9" x14ac:dyDescent="0.3">
      <c r="A10" t="s">
        <v>11</v>
      </c>
      <c r="B10">
        <v>206</v>
      </c>
      <c r="C10">
        <v>11.302291666666667</v>
      </c>
      <c r="D10">
        <f t="shared" si="0"/>
        <v>23.282720833333332</v>
      </c>
      <c r="E10">
        <v>147.36000000000001</v>
      </c>
      <c r="F10">
        <v>1.6544000000000001</v>
      </c>
      <c r="G10">
        <f t="shared" si="1"/>
        <v>10.34</v>
      </c>
      <c r="H10">
        <f t="shared" si="2"/>
        <v>15.237024</v>
      </c>
      <c r="I10">
        <f t="shared" si="3"/>
        <v>34.556514639880461</v>
      </c>
    </row>
    <row r="11" spans="1:9" x14ac:dyDescent="0.3">
      <c r="A11" t="s">
        <v>12</v>
      </c>
      <c r="B11">
        <v>202.5</v>
      </c>
      <c r="C11">
        <v>10.527916666666668</v>
      </c>
      <c r="D11">
        <f t="shared" si="0"/>
        <v>21.319031250000002</v>
      </c>
      <c r="E11">
        <v>141.30000000000001</v>
      </c>
      <c r="F11">
        <v>0.81669999999999998</v>
      </c>
      <c r="G11">
        <f t="shared" si="1"/>
        <v>5.1043750000000001</v>
      </c>
      <c r="H11">
        <f t="shared" si="2"/>
        <v>7.2124818750000008</v>
      </c>
      <c r="I11">
        <f t="shared" si="3"/>
        <v>66.168810437857019</v>
      </c>
    </row>
    <row r="12" spans="1:9" x14ac:dyDescent="0.3">
      <c r="A12" t="s">
        <v>13</v>
      </c>
      <c r="B12">
        <v>200.8</v>
      </c>
      <c r="C12">
        <v>10.527916666666668</v>
      </c>
      <c r="D12">
        <f t="shared" si="0"/>
        <v>21.14005666666667</v>
      </c>
      <c r="E12">
        <v>127.62</v>
      </c>
      <c r="F12">
        <v>0.8196</v>
      </c>
      <c r="G12">
        <f t="shared" si="1"/>
        <v>5.1224999999999996</v>
      </c>
      <c r="H12">
        <f t="shared" si="2"/>
        <v>6.5373344999999992</v>
      </c>
      <c r="I12">
        <f t="shared" si="3"/>
        <v>69.076078635550815</v>
      </c>
    </row>
    <row r="13" spans="1:9" x14ac:dyDescent="0.3">
      <c r="A13" t="s">
        <v>14</v>
      </c>
      <c r="B13">
        <v>203.8</v>
      </c>
      <c r="C13">
        <v>10.527916666666668</v>
      </c>
      <c r="D13">
        <f t="shared" si="0"/>
        <v>21.45589416666667</v>
      </c>
      <c r="E13">
        <v>144.31</v>
      </c>
      <c r="F13">
        <v>0.77729999999999999</v>
      </c>
      <c r="G13">
        <f t="shared" si="1"/>
        <v>4.8581250000000002</v>
      </c>
      <c r="H13">
        <f t="shared" si="2"/>
        <v>7.0107601874999999</v>
      </c>
      <c r="I13">
        <f t="shared" si="3"/>
        <v>67.324782024737345</v>
      </c>
    </row>
    <row r="14" spans="1:9" x14ac:dyDescent="0.3">
      <c r="A14" t="s">
        <v>18</v>
      </c>
      <c r="B14">
        <v>201.1</v>
      </c>
      <c r="C14">
        <v>9.2806250000000006</v>
      </c>
      <c r="D14">
        <f t="shared" si="0"/>
        <v>18.663336875000002</v>
      </c>
      <c r="E14">
        <v>138.6</v>
      </c>
      <c r="F14">
        <v>1.0450999999999999</v>
      </c>
      <c r="G14">
        <f t="shared" si="1"/>
        <v>6.5318749999999994</v>
      </c>
      <c r="H14">
        <f t="shared" si="2"/>
        <v>9.0531787499999989</v>
      </c>
      <c r="I14">
        <f t="shared" si="3"/>
        <v>51.492175216925148</v>
      </c>
    </row>
    <row r="15" spans="1:9" x14ac:dyDescent="0.3">
      <c r="A15" t="s">
        <v>19</v>
      </c>
      <c r="B15">
        <v>201.4</v>
      </c>
      <c r="C15">
        <v>9.2806250000000006</v>
      </c>
      <c r="D15">
        <f t="shared" si="0"/>
        <v>18.691178750000002</v>
      </c>
      <c r="E15">
        <v>134.4</v>
      </c>
      <c r="F15">
        <v>1.0573999999999999</v>
      </c>
      <c r="G15">
        <f t="shared" si="1"/>
        <v>6.6087499999999997</v>
      </c>
      <c r="H15">
        <f t="shared" si="2"/>
        <v>8.8821599999999989</v>
      </c>
      <c r="I15">
        <f t="shared" si="3"/>
        <v>52.479401546571815</v>
      </c>
    </row>
    <row r="16" spans="1:9" x14ac:dyDescent="0.3">
      <c r="A16" t="s">
        <v>20</v>
      </c>
      <c r="B16">
        <v>203.4</v>
      </c>
      <c r="C16">
        <v>9.2806250000000006</v>
      </c>
      <c r="D16">
        <f t="shared" si="0"/>
        <v>18.876791250000004</v>
      </c>
      <c r="E16">
        <v>150.38999999999999</v>
      </c>
      <c r="F16">
        <v>0.99119999999999997</v>
      </c>
      <c r="G16">
        <f t="shared" si="1"/>
        <v>6.1949999999999994</v>
      </c>
      <c r="H16">
        <f t="shared" si="2"/>
        <v>9.3166604999999976</v>
      </c>
      <c r="I16">
        <f t="shared" si="3"/>
        <v>50.64489310385315</v>
      </c>
    </row>
    <row r="17" spans="1:9" x14ac:dyDescent="0.3">
      <c r="A17" t="s">
        <v>21</v>
      </c>
      <c r="B17">
        <v>208.1</v>
      </c>
      <c r="C17">
        <v>11.302291666666667</v>
      </c>
      <c r="D17">
        <f t="shared" si="0"/>
        <v>23.520068958333333</v>
      </c>
      <c r="E17">
        <v>163.79</v>
      </c>
      <c r="F17">
        <v>1.6661999999999999</v>
      </c>
      <c r="G17">
        <f t="shared" si="1"/>
        <v>10.41375</v>
      </c>
      <c r="H17">
        <f t="shared" si="2"/>
        <v>17.056681125000001</v>
      </c>
      <c r="I17">
        <f t="shared" si="3"/>
        <v>27.480309878272301</v>
      </c>
    </row>
    <row r="18" spans="1:9" x14ac:dyDescent="0.3">
      <c r="A18" t="s">
        <v>22</v>
      </c>
      <c r="B18">
        <v>203.6</v>
      </c>
      <c r="C18">
        <v>11.302291666666667</v>
      </c>
      <c r="D18">
        <f t="shared" si="0"/>
        <v>23.011465833333332</v>
      </c>
      <c r="E18">
        <v>162.68</v>
      </c>
      <c r="F18">
        <v>1.6418999999999999</v>
      </c>
      <c r="G18">
        <f t="shared" si="1"/>
        <v>10.261875</v>
      </c>
      <c r="H18">
        <f t="shared" si="2"/>
        <v>16.694018249999999</v>
      </c>
      <c r="I18">
        <f t="shared" si="3"/>
        <v>27.453477449412084</v>
      </c>
    </row>
    <row r="19" spans="1:9" x14ac:dyDescent="0.3">
      <c r="A19" t="s">
        <v>23</v>
      </c>
      <c r="B19">
        <v>206.1</v>
      </c>
      <c r="C19">
        <v>11.302291666666667</v>
      </c>
      <c r="D19">
        <f t="shared" si="0"/>
        <v>23.294023124999999</v>
      </c>
      <c r="E19">
        <v>153.72</v>
      </c>
      <c r="F19">
        <v>1.6859</v>
      </c>
      <c r="G19">
        <f t="shared" si="1"/>
        <v>10.536875</v>
      </c>
      <c r="H19">
        <f t="shared" si="2"/>
        <v>16.197284249999999</v>
      </c>
      <c r="I19">
        <f t="shared" si="3"/>
        <v>30.465921824313462</v>
      </c>
    </row>
    <row r="20" spans="1:9" x14ac:dyDescent="0.3">
      <c r="A20" t="s">
        <v>24</v>
      </c>
      <c r="B20">
        <v>203.7</v>
      </c>
      <c r="C20">
        <v>10.527916666666668</v>
      </c>
      <c r="D20">
        <f t="shared" si="0"/>
        <v>21.445366249999999</v>
      </c>
      <c r="E20">
        <v>158.27000000000001</v>
      </c>
      <c r="F20">
        <v>0.91139999999999999</v>
      </c>
      <c r="G20">
        <f t="shared" si="1"/>
        <v>5.69625</v>
      </c>
      <c r="H20">
        <f t="shared" si="2"/>
        <v>9.0154548749999996</v>
      </c>
      <c r="I20">
        <f t="shared" si="3"/>
        <v>57.960825803103269</v>
      </c>
    </row>
    <row r="21" spans="1:9" x14ac:dyDescent="0.3">
      <c r="A21" t="s">
        <v>25</v>
      </c>
      <c r="B21">
        <v>204.4</v>
      </c>
      <c r="C21">
        <v>10.527916666666668</v>
      </c>
      <c r="D21">
        <f t="shared" si="0"/>
        <v>21.519061666666669</v>
      </c>
      <c r="E21">
        <v>150.72999999999999</v>
      </c>
      <c r="F21">
        <v>0.91739999999999999</v>
      </c>
      <c r="G21">
        <f t="shared" si="1"/>
        <v>5.7337499999999997</v>
      </c>
      <c r="H21">
        <f t="shared" si="2"/>
        <v>8.6424813749999991</v>
      </c>
      <c r="I21">
        <f t="shared" si="3"/>
        <v>59.838019385448739</v>
      </c>
    </row>
    <row r="22" spans="1:9" x14ac:dyDescent="0.3">
      <c r="A22" t="s">
        <v>26</v>
      </c>
      <c r="B22">
        <v>202.6</v>
      </c>
      <c r="C22">
        <v>10.527916666666668</v>
      </c>
      <c r="D22">
        <f t="shared" si="0"/>
        <v>21.329559166666666</v>
      </c>
      <c r="E22">
        <v>150.47</v>
      </c>
      <c r="F22">
        <v>0.89170000000000005</v>
      </c>
      <c r="G22">
        <f t="shared" si="1"/>
        <v>5.5731250000000001</v>
      </c>
      <c r="H22">
        <f t="shared" si="2"/>
        <v>8.3858811875000008</v>
      </c>
      <c r="I22">
        <f t="shared" si="3"/>
        <v>60.684226420369448</v>
      </c>
    </row>
    <row r="23" spans="1:9" x14ac:dyDescent="0.3">
      <c r="A23" t="s">
        <v>27</v>
      </c>
      <c r="B23">
        <v>200.4</v>
      </c>
      <c r="C23">
        <v>9.2806250000000006</v>
      </c>
      <c r="D23">
        <f t="shared" si="0"/>
        <v>18.598372500000004</v>
      </c>
      <c r="E23">
        <v>144.51</v>
      </c>
      <c r="F23">
        <v>1.1908000000000001</v>
      </c>
      <c r="G23">
        <f t="shared" si="1"/>
        <v>7.4425000000000008</v>
      </c>
      <c r="H23">
        <f t="shared" si="2"/>
        <v>10.755156749999999</v>
      </c>
      <c r="I23">
        <f t="shared" si="3"/>
        <v>42.171516620607541</v>
      </c>
    </row>
    <row r="24" spans="1:9" x14ac:dyDescent="0.3">
      <c r="A24" t="s">
        <v>28</v>
      </c>
      <c r="B24">
        <v>200</v>
      </c>
      <c r="C24">
        <v>9.2806250000000006</v>
      </c>
      <c r="D24">
        <f t="shared" si="0"/>
        <v>18.561250000000001</v>
      </c>
      <c r="E24">
        <v>150.66</v>
      </c>
      <c r="F24">
        <v>0.98529999999999995</v>
      </c>
      <c r="G24">
        <f t="shared" si="1"/>
        <v>6.1581250000000001</v>
      </c>
      <c r="H24">
        <f t="shared" si="2"/>
        <v>9.2778311250000005</v>
      </c>
      <c r="I24">
        <f t="shared" si="3"/>
        <v>50.015052192066811</v>
      </c>
    </row>
    <row r="25" spans="1:9" x14ac:dyDescent="0.3">
      <c r="A25" t="s">
        <v>29</v>
      </c>
      <c r="B25">
        <v>204.6</v>
      </c>
      <c r="C25">
        <v>9.2806250000000006</v>
      </c>
      <c r="D25">
        <f t="shared" si="0"/>
        <v>18.98815875</v>
      </c>
      <c r="E25">
        <v>145.56</v>
      </c>
      <c r="F25">
        <v>1.1751</v>
      </c>
      <c r="G25">
        <f t="shared" si="1"/>
        <v>7.3443750000000003</v>
      </c>
      <c r="H25">
        <f t="shared" si="2"/>
        <v>10.690472250000001</v>
      </c>
      <c r="I25">
        <f t="shared" si="3"/>
        <v>43.699268629719029</v>
      </c>
    </row>
    <row r="26" spans="1:9" x14ac:dyDescent="0.3">
      <c r="A26" t="s">
        <v>30</v>
      </c>
      <c r="B26">
        <v>203.4</v>
      </c>
      <c r="C26">
        <v>11.302291666666667</v>
      </c>
      <c r="D26">
        <f t="shared" si="0"/>
        <v>22.988861249999999</v>
      </c>
      <c r="E26">
        <v>162.79</v>
      </c>
      <c r="F26">
        <v>1.6860999999999999</v>
      </c>
      <c r="G26">
        <f t="shared" si="1"/>
        <v>10.538124999999999</v>
      </c>
      <c r="H26">
        <f t="shared" si="2"/>
        <v>17.155013687499999</v>
      </c>
      <c r="I26">
        <f t="shared" si="3"/>
        <v>25.376844459835961</v>
      </c>
    </row>
    <row r="27" spans="1:9" x14ac:dyDescent="0.3">
      <c r="A27" t="s">
        <v>31</v>
      </c>
      <c r="B27">
        <v>207.6</v>
      </c>
      <c r="C27">
        <v>11.302291666666667</v>
      </c>
      <c r="D27">
        <f t="shared" si="0"/>
        <v>23.4635575</v>
      </c>
      <c r="E27">
        <v>162.88999999999999</v>
      </c>
      <c r="F27">
        <v>1.6585000000000001</v>
      </c>
      <c r="G27">
        <f t="shared" si="1"/>
        <v>10.365625000000001</v>
      </c>
      <c r="H27">
        <f t="shared" si="2"/>
        <v>16.884566562500002</v>
      </c>
      <c r="I27">
        <f t="shared" si="3"/>
        <v>28.039187738261763</v>
      </c>
    </row>
    <row r="28" spans="1:9" x14ac:dyDescent="0.3">
      <c r="A28" t="s">
        <v>32</v>
      </c>
      <c r="B28">
        <v>207.4</v>
      </c>
      <c r="C28">
        <v>11.302291666666667</v>
      </c>
      <c r="D28">
        <f t="shared" si="0"/>
        <v>23.440952916666667</v>
      </c>
      <c r="E28">
        <v>165.42</v>
      </c>
      <c r="F28">
        <v>1.6694</v>
      </c>
      <c r="G28">
        <f t="shared" si="1"/>
        <v>10.43375</v>
      </c>
      <c r="H28">
        <f t="shared" si="2"/>
        <v>17.259509249999997</v>
      </c>
      <c r="I28">
        <f t="shared" si="3"/>
        <v>26.370274658380566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pasted samples</vt:lpstr>
      <vt:lpstr>spss</vt:lpstr>
      <vt:lpstr>manova</vt:lpstr>
      <vt:lpstr>HMT SAMPLES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ROSE OTEMA</cp:lastModifiedBy>
  <dcterms:created xsi:type="dcterms:W3CDTF">2022-11-30T12:34:16Z</dcterms:created>
  <dcterms:modified xsi:type="dcterms:W3CDTF">2023-05-21T16:11:32Z</dcterms:modified>
</cp:coreProperties>
</file>