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ypretoria-my.sharepoint.com/personal/u18270507_up_ac_za/Documents/"/>
    </mc:Choice>
  </mc:AlternateContent>
  <xr:revisionPtr revIDLastSave="35" documentId="8_{68798F0E-C215-4290-AAE8-4D99B7A0BECD}" xr6:coauthVersionLast="47" xr6:coauthVersionMax="47" xr10:uidLastSave="{E2D0E48C-CF66-4361-A165-AA0B5DB1CB89}"/>
  <bookViews>
    <workbookView xWindow="-108" yWindow="-108" windowWidth="23256" windowHeight="12576" activeTab="5" xr2:uid="{24565122-4359-4989-B30F-1C56BCD29D98}"/>
  </bookViews>
  <sheets>
    <sheet name="Sheet1" sheetId="1" r:id="rId1"/>
    <sheet name="raw" sheetId="2" r:id="rId2"/>
    <sheet name="smooth" sheetId="3" r:id="rId3"/>
    <sheet name="normalized" sheetId="4" r:id="rId4"/>
    <sheet name="RAW MANOVA" sheetId="5" r:id="rId5"/>
    <sheet name="PASTED MANOVA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" i="4" l="1"/>
  <c r="L3" i="4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" i="4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" i="4"/>
  <c r="D2" i="3"/>
  <c r="D20" i="3"/>
  <c r="D19" i="3"/>
  <c r="D10" i="3"/>
  <c r="D11" i="3"/>
  <c r="D12" i="3"/>
  <c r="D13" i="3"/>
  <c r="D14" i="3"/>
  <c r="D15" i="3"/>
  <c r="D16" i="3"/>
  <c r="D17" i="3"/>
  <c r="D18" i="3"/>
  <c r="D3" i="3"/>
  <c r="D4" i="3"/>
  <c r="D5" i="3"/>
  <c r="D6" i="3"/>
  <c r="D7" i="3"/>
  <c r="D8" i="3"/>
  <c r="D9" i="3"/>
  <c r="N19" i="3"/>
  <c r="N2" i="3"/>
  <c r="K19" i="2"/>
  <c r="K18" i="2"/>
  <c r="K17" i="2"/>
  <c r="P1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Q12" i="1"/>
  <c r="K3" i="2"/>
  <c r="Q9" i="1"/>
  <c r="K2" i="2"/>
  <c r="Q6" i="1"/>
  <c r="D19" i="2"/>
  <c r="K29" i="1"/>
  <c r="D18" i="2"/>
  <c r="D17" i="2"/>
  <c r="D16" i="2"/>
  <c r="D15" i="2"/>
  <c r="K19" i="1"/>
  <c r="D14" i="2"/>
  <c r="K14" i="1"/>
  <c r="K10" i="1"/>
  <c r="D13" i="2"/>
  <c r="G30" i="1"/>
  <c r="D12" i="2"/>
  <c r="G27" i="1"/>
  <c r="D11" i="2"/>
  <c r="G22" i="1"/>
  <c r="D10" i="2"/>
  <c r="G18" i="1"/>
  <c r="D9" i="2"/>
  <c r="B45" i="1"/>
  <c r="D8" i="2"/>
  <c r="B42" i="1"/>
  <c r="D7" i="2"/>
  <c r="B39" i="1"/>
  <c r="D6" i="2"/>
  <c r="B35" i="1"/>
  <c r="D5" i="2"/>
  <c r="D31" i="1"/>
  <c r="B31" i="1"/>
  <c r="D4" i="2"/>
  <c r="D27" i="1"/>
  <c r="B27" i="1"/>
  <c r="D22" i="1"/>
  <c r="B22" i="1"/>
  <c r="D3" i="2"/>
  <c r="B18" i="1"/>
  <c r="D2" i="2"/>
  <c r="D11" i="1"/>
  <c r="B11" i="1"/>
  <c r="K7" i="1"/>
  <c r="I7" i="1"/>
  <c r="D7" i="1"/>
  <c r="B7" i="1"/>
  <c r="I1" i="1"/>
  <c r="D2" i="1"/>
  <c r="B1" i="1"/>
</calcChain>
</file>

<file path=xl/sharedStrings.xml><?xml version="1.0" encoding="utf-8"?>
<sst xmlns="http://schemas.openxmlformats.org/spreadsheetml/2006/main" count="212" uniqueCount="33">
  <si>
    <t>area of crystalline peaks</t>
  </si>
  <si>
    <t>area os all peaks</t>
  </si>
  <si>
    <t>sample</t>
  </si>
  <si>
    <t>Area of all peaks</t>
  </si>
  <si>
    <t>% crystallinity</t>
  </si>
  <si>
    <t>raw white 1</t>
  </si>
  <si>
    <t>raw white 2</t>
  </si>
  <si>
    <t>raw red NT1</t>
  </si>
  <si>
    <t>raw red NT2</t>
  </si>
  <si>
    <t>raw red T1</t>
  </si>
  <si>
    <t>raw red T 2</t>
  </si>
  <si>
    <t>IR White 2</t>
  </si>
  <si>
    <t>IR White 1</t>
  </si>
  <si>
    <t>IR red NT 1</t>
  </si>
  <si>
    <t>IR red NT 2</t>
  </si>
  <si>
    <t>IR Red  T1</t>
  </si>
  <si>
    <t>IR Red T2</t>
  </si>
  <si>
    <t>MW White 1</t>
  </si>
  <si>
    <t>MW White 2</t>
  </si>
  <si>
    <t>MW Red NT1</t>
  </si>
  <si>
    <t>MW Red NT2</t>
  </si>
  <si>
    <t>MW Red T1</t>
  </si>
  <si>
    <t>MW Red T2</t>
  </si>
  <si>
    <t>pasted sample</t>
  </si>
  <si>
    <t>Sample</t>
  </si>
  <si>
    <t>treatment</t>
  </si>
  <si>
    <t>RC</t>
  </si>
  <si>
    <t>control</t>
  </si>
  <si>
    <t>IR HMT</t>
  </si>
  <si>
    <t>MW HMT</t>
  </si>
  <si>
    <t>WHITE NT</t>
  </si>
  <si>
    <t>RED NT</t>
  </si>
  <si>
    <t>RED 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</si>
</sst>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71EC02-8733-4C58-9A29-8E0E542F04AB}">
  <dimension ref="A1:R46"/>
  <sheetViews>
    <sheetView topLeftCell="A6" workbookViewId="0">
      <selection activeCell="Q12" sqref="Q12:R12"/>
    </sheetView>
  </sheetViews>
  <sheetFormatPr defaultRowHeight="14.4" x14ac:dyDescent="0.3"/>
  <cols>
    <col min="2" max="2" width="20.77734375" customWidth="1"/>
    <col min="3" max="3" width="14.44140625" customWidth="1"/>
    <col min="18" max="18" width="12" bestFit="1" customWidth="1"/>
  </cols>
  <sheetData>
    <row r="1" spans="1:18" x14ac:dyDescent="0.3">
      <c r="A1">
        <v>1473.047</v>
      </c>
      <c r="B1">
        <f>SUM(A1:A3)</f>
        <v>12991.022719999999</v>
      </c>
      <c r="C1">
        <v>13841.53678</v>
      </c>
      <c r="H1">
        <v>2.8332299999999999</v>
      </c>
      <c r="I1">
        <f>SUM(H1:H4)</f>
        <v>6.44597</v>
      </c>
    </row>
    <row r="2" spans="1:18" x14ac:dyDescent="0.3">
      <c r="A2">
        <v>1270.7093500000001</v>
      </c>
      <c r="B2" t="s">
        <v>0</v>
      </c>
      <c r="C2" t="s">
        <v>1</v>
      </c>
      <c r="D2">
        <f>(B1/C1)*100</f>
        <v>93.855349492486042</v>
      </c>
      <c r="H2">
        <v>0.88412999999999997</v>
      </c>
    </row>
    <row r="3" spans="1:18" x14ac:dyDescent="0.3">
      <c r="A3">
        <v>10247.266369999999</v>
      </c>
      <c r="H3">
        <v>1.38029</v>
      </c>
    </row>
    <row r="4" spans="1:18" x14ac:dyDescent="0.3">
      <c r="H4">
        <v>1.34832</v>
      </c>
    </row>
    <row r="6" spans="1:18" x14ac:dyDescent="0.3">
      <c r="P6">
        <v>9074.1937999999991</v>
      </c>
      <c r="Q6">
        <f>SUM(P6:P7)</f>
        <v>38156.692859999996</v>
      </c>
      <c r="R6">
        <v>71039.266279999996</v>
      </c>
    </row>
    <row r="7" spans="1:18" x14ac:dyDescent="0.3">
      <c r="A7">
        <v>5484.4533499999998</v>
      </c>
      <c r="B7">
        <f>SUM(A7:A9)</f>
        <v>80565.982239999998</v>
      </c>
      <c r="C7">
        <v>44209.143492000003</v>
      </c>
      <c r="D7">
        <f>(B7/C7)*100</f>
        <v>182.23827895371701</v>
      </c>
      <c r="H7">
        <v>1.6805600000000001</v>
      </c>
      <c r="I7">
        <f>SUM(H7:H10)</f>
        <v>6.2904900000000001</v>
      </c>
      <c r="J7">
        <v>20.136710000000001</v>
      </c>
      <c r="K7">
        <f>(I7/J7)*100</f>
        <v>31.238916387036415</v>
      </c>
      <c r="P7">
        <v>29082.499059999998</v>
      </c>
    </row>
    <row r="8" spans="1:18" x14ac:dyDescent="0.3">
      <c r="A8">
        <v>3354.9447399999999</v>
      </c>
      <c r="H8">
        <v>1.31599</v>
      </c>
    </row>
    <row r="9" spans="1:18" x14ac:dyDescent="0.3">
      <c r="A9">
        <v>71726.584149999995</v>
      </c>
      <c r="H9">
        <v>1.2236</v>
      </c>
      <c r="P9">
        <v>8725.9918400000006</v>
      </c>
      <c r="Q9">
        <f>SUM(P9:P10)</f>
        <v>43481.770850000001</v>
      </c>
      <c r="R9">
        <v>75306.885829999999</v>
      </c>
    </row>
    <row r="10" spans="1:18" x14ac:dyDescent="0.3">
      <c r="H10">
        <v>2.0703399999999998</v>
      </c>
      <c r="J10">
        <v>1485.16625</v>
      </c>
      <c r="K10">
        <f>SUM(J10:J12)</f>
        <v>6575.2515700000004</v>
      </c>
      <c r="L10">
        <v>12828.52455</v>
      </c>
      <c r="P10">
        <v>34755.779009999998</v>
      </c>
    </row>
    <row r="11" spans="1:18" x14ac:dyDescent="0.3">
      <c r="A11">
        <v>4788.5746399999998</v>
      </c>
      <c r="B11">
        <f>SUM(A11:A13)</f>
        <v>25442.824140000001</v>
      </c>
      <c r="C11">
        <v>71062.754310000004</v>
      </c>
      <c r="D11">
        <f>(B11/C11)*100</f>
        <v>35.803318330457209</v>
      </c>
      <c r="J11">
        <v>1596.81305</v>
      </c>
    </row>
    <row r="12" spans="1:18" x14ac:dyDescent="0.3">
      <c r="A12">
        <v>3415.8298599999998</v>
      </c>
      <c r="J12">
        <v>3493.2722699999999</v>
      </c>
      <c r="P12">
        <v>7674.6632499999996</v>
      </c>
      <c r="Q12">
        <f>SUM(P12:P13)</f>
        <v>36319.044179999997</v>
      </c>
      <c r="R12">
        <v>66154.796749999994</v>
      </c>
    </row>
    <row r="13" spans="1:18" x14ac:dyDescent="0.3">
      <c r="A13">
        <v>17238.41964</v>
      </c>
      <c r="P13">
        <v>28644.380929999999</v>
      </c>
    </row>
    <row r="14" spans="1:18" x14ac:dyDescent="0.3">
      <c r="J14">
        <v>1616.62664</v>
      </c>
      <c r="K14">
        <f>SUM(J14:J16)</f>
        <v>6758.5109200000006</v>
      </c>
    </row>
    <row r="15" spans="1:18" x14ac:dyDescent="0.3">
      <c r="J15">
        <v>1236.18984</v>
      </c>
    </row>
    <row r="16" spans="1:18" x14ac:dyDescent="0.3">
      <c r="J16">
        <v>3905.6944400000002</v>
      </c>
    </row>
    <row r="18" spans="1:12" x14ac:dyDescent="0.3">
      <c r="A18">
        <v>7444.8176599999997</v>
      </c>
      <c r="B18">
        <f>SUM(A18:A20)</f>
        <v>38398.447629999995</v>
      </c>
      <c r="F18">
        <v>5250.9050200000001</v>
      </c>
      <c r="G18">
        <f>SUM(F18:F19)</f>
        <v>26508.175880000003</v>
      </c>
      <c r="H18">
        <v>68517.616039999994</v>
      </c>
    </row>
    <row r="19" spans="1:12" x14ac:dyDescent="0.3">
      <c r="A19">
        <v>4936.9336999999996</v>
      </c>
      <c r="F19">
        <v>21257.270860000001</v>
      </c>
      <c r="J19">
        <v>1483.61688</v>
      </c>
      <c r="K19">
        <f>SUM(J19:J21)</f>
        <v>6089.1159900000002</v>
      </c>
      <c r="L19">
        <v>12897.339019999999</v>
      </c>
    </row>
    <row r="20" spans="1:12" x14ac:dyDescent="0.3">
      <c r="A20">
        <v>26016.69627</v>
      </c>
      <c r="J20">
        <v>1344.1338900000001</v>
      </c>
    </row>
    <row r="21" spans="1:12" x14ac:dyDescent="0.3">
      <c r="J21">
        <v>3261.3652200000001</v>
      </c>
    </row>
    <row r="22" spans="1:12" x14ac:dyDescent="0.3">
      <c r="A22">
        <v>4887.48506</v>
      </c>
      <c r="B22">
        <f>SUM(A22:A25)</f>
        <v>27462.274720000001</v>
      </c>
      <c r="C22">
        <v>48584.979780000001</v>
      </c>
      <c r="D22">
        <f>(B22/C22)*100</f>
        <v>56.524207366871934</v>
      </c>
      <c r="F22">
        <v>5358.6127200000001</v>
      </c>
      <c r="G22">
        <f>SUM(F22:F23)</f>
        <v>22452.126560000001</v>
      </c>
      <c r="H22">
        <v>55442.735840000001</v>
      </c>
    </row>
    <row r="23" spans="1:12" x14ac:dyDescent="0.3">
      <c r="A23">
        <v>3248.35311</v>
      </c>
      <c r="F23">
        <v>17093.51384</v>
      </c>
      <c r="K23">
        <v>10326.66519</v>
      </c>
      <c r="L23">
        <v>13417.73978</v>
      </c>
    </row>
    <row r="24" spans="1:12" x14ac:dyDescent="0.3">
      <c r="A24">
        <v>5037.0258400000002</v>
      </c>
    </row>
    <row r="25" spans="1:12" x14ac:dyDescent="0.3">
      <c r="A25">
        <v>14289.41071</v>
      </c>
      <c r="K25">
        <v>9724.1953099999992</v>
      </c>
      <c r="L25">
        <v>13073.121450000001</v>
      </c>
    </row>
    <row r="27" spans="1:12" x14ac:dyDescent="0.3">
      <c r="A27">
        <v>4572.4239299999999</v>
      </c>
      <c r="B27">
        <f>SUM(A27:A29)</f>
        <v>30589.422199999997</v>
      </c>
      <c r="C27">
        <v>66154.796749999994</v>
      </c>
      <c r="D27">
        <f>(B27/C27)*100</f>
        <v>46.239159823282201</v>
      </c>
      <c r="F27">
        <v>1174.4643799999999</v>
      </c>
      <c r="G27">
        <f>SUM(F27:F28)</f>
        <v>4352.2553499999995</v>
      </c>
      <c r="H27">
        <v>11328.45361</v>
      </c>
      <c r="K27">
        <v>8057.12212</v>
      </c>
      <c r="L27">
        <v>12419.46838</v>
      </c>
    </row>
    <row r="28" spans="1:12" x14ac:dyDescent="0.3">
      <c r="A28">
        <v>5016.8971199999996</v>
      </c>
      <c r="F28">
        <v>3177.79097</v>
      </c>
    </row>
    <row r="29" spans="1:12" x14ac:dyDescent="0.3">
      <c r="A29">
        <v>21000.101149999999</v>
      </c>
      <c r="J29">
        <v>2709.7357900000002</v>
      </c>
      <c r="K29">
        <f>SUM(J29:J30)</f>
        <v>5999.7644199999995</v>
      </c>
      <c r="L29">
        <v>12131.1265</v>
      </c>
    </row>
    <row r="30" spans="1:12" x14ac:dyDescent="0.3">
      <c r="F30">
        <v>1484.19461</v>
      </c>
      <c r="G30">
        <f>SUM(F30:F31)</f>
        <v>4864.7433999999994</v>
      </c>
      <c r="H30">
        <v>12806.618039999999</v>
      </c>
      <c r="J30">
        <v>3290.0286299999998</v>
      </c>
    </row>
    <row r="31" spans="1:12" x14ac:dyDescent="0.3">
      <c r="A31">
        <v>7309.0111500000003</v>
      </c>
      <c r="B31">
        <f>SUM(A31:A33)</f>
        <v>38992.238400000002</v>
      </c>
      <c r="C31">
        <v>72053.750339999999</v>
      </c>
      <c r="D31">
        <f>(B31/C31)*100</f>
        <v>54.115487696347998</v>
      </c>
      <c r="F31">
        <v>3380.5487899999998</v>
      </c>
    </row>
    <row r="32" spans="1:12" x14ac:dyDescent="0.3">
      <c r="A32">
        <v>5274.8283899999997</v>
      </c>
    </row>
    <row r="33" spans="1:3" x14ac:dyDescent="0.3">
      <c r="A33">
        <v>26408.398860000001</v>
      </c>
    </row>
    <row r="35" spans="1:3" x14ac:dyDescent="0.3">
      <c r="A35">
        <v>5128.8590400000003</v>
      </c>
      <c r="B35">
        <f>SUM(A35:A37)</f>
        <v>29918.924319999998</v>
      </c>
      <c r="C35">
        <v>69887.396810000006</v>
      </c>
    </row>
    <row r="36" spans="1:3" x14ac:dyDescent="0.3">
      <c r="A36">
        <v>2654.4179100000001</v>
      </c>
    </row>
    <row r="37" spans="1:3" x14ac:dyDescent="0.3">
      <c r="A37">
        <v>22135.647369999999</v>
      </c>
    </row>
    <row r="39" spans="1:3" x14ac:dyDescent="0.3">
      <c r="A39">
        <v>7276.13292</v>
      </c>
      <c r="B39">
        <f>SUM(A39:A40)</f>
        <v>38580.34143</v>
      </c>
      <c r="C39">
        <v>72912.911300000007</v>
      </c>
    </row>
    <row r="40" spans="1:3" x14ac:dyDescent="0.3">
      <c r="A40">
        <v>31304.20851</v>
      </c>
    </row>
    <row r="42" spans="1:3" x14ac:dyDescent="0.3">
      <c r="A42">
        <v>7222.8239700000004</v>
      </c>
      <c r="B42">
        <f>SUM(A42:A43)</f>
        <v>21769.680130000001</v>
      </c>
      <c r="C42">
        <v>55786.323429999997</v>
      </c>
    </row>
    <row r="43" spans="1:3" x14ac:dyDescent="0.3">
      <c r="A43">
        <v>14546.856159999999</v>
      </c>
    </row>
    <row r="45" spans="1:3" x14ac:dyDescent="0.3">
      <c r="A45">
        <v>5204.1874699999998</v>
      </c>
      <c r="B45">
        <f>SUM(A45:A46)</f>
        <v>26310.446950000001</v>
      </c>
      <c r="C45">
        <v>65889.168709999998</v>
      </c>
    </row>
    <row r="46" spans="1:3" x14ac:dyDescent="0.3">
      <c r="A46">
        <v>21106.259480000001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C92C4-BC77-4091-99D9-B6C701B8AA32}">
  <dimension ref="A1:P19"/>
  <sheetViews>
    <sheetView workbookViewId="0">
      <selection activeCell="B20" sqref="B20:D20"/>
    </sheetView>
  </sheetViews>
  <sheetFormatPr defaultRowHeight="14.4" x14ac:dyDescent="0.3"/>
  <cols>
    <col min="1" max="1" width="10.88671875" bestFit="1" customWidth="1"/>
    <col min="2" max="2" width="21.33203125" bestFit="1" customWidth="1"/>
    <col min="3" max="3" width="14.5546875" bestFit="1" customWidth="1"/>
    <col min="4" max="4" width="12.109375" bestFit="1" customWidth="1"/>
    <col min="8" max="8" width="12.6640625" bestFit="1" customWidth="1"/>
  </cols>
  <sheetData>
    <row r="1" spans="1:16" x14ac:dyDescent="0.3">
      <c r="A1" t="s">
        <v>2</v>
      </c>
      <c r="B1" t="s">
        <v>0</v>
      </c>
      <c r="C1" t="s">
        <v>3</v>
      </c>
      <c r="D1" t="s">
        <v>4</v>
      </c>
      <c r="H1" t="s">
        <v>23</v>
      </c>
      <c r="I1" t="s">
        <v>0</v>
      </c>
      <c r="J1" t="s">
        <v>3</v>
      </c>
      <c r="K1" t="s">
        <v>4</v>
      </c>
      <c r="O1">
        <v>1142.92544</v>
      </c>
      <c r="P1">
        <f>SUM(O1:O2)</f>
        <v>2234.02207</v>
      </c>
    </row>
    <row r="2" spans="1:16" x14ac:dyDescent="0.3">
      <c r="A2" t="s">
        <v>5</v>
      </c>
      <c r="B2">
        <v>25442.824140000001</v>
      </c>
      <c r="C2">
        <v>71062.754310000004</v>
      </c>
      <c r="D2">
        <f t="shared" ref="D2:D19" si="0">(B2/C2)*100</f>
        <v>35.803318330457209</v>
      </c>
      <c r="H2" t="s">
        <v>5</v>
      </c>
      <c r="I2">
        <v>38156.692859999996</v>
      </c>
      <c r="J2">
        <v>71039.266279999996</v>
      </c>
      <c r="K2">
        <f t="shared" ref="K2:K19" si="1">(I2/J2)*100</f>
        <v>53.712115648275528</v>
      </c>
      <c r="O2">
        <v>1091.09663</v>
      </c>
    </row>
    <row r="3" spans="1:16" x14ac:dyDescent="0.3">
      <c r="A3" t="s">
        <v>6</v>
      </c>
      <c r="B3">
        <v>38398.447629999995</v>
      </c>
      <c r="C3">
        <v>75257.601609999998</v>
      </c>
      <c r="D3">
        <f t="shared" si="0"/>
        <v>51.0226831689222</v>
      </c>
      <c r="H3" t="s">
        <v>6</v>
      </c>
      <c r="I3">
        <v>43481.770850000001</v>
      </c>
      <c r="J3">
        <v>75306.885829999999</v>
      </c>
      <c r="K3">
        <f t="shared" si="1"/>
        <v>57.739435605074739</v>
      </c>
    </row>
    <row r="4" spans="1:16" x14ac:dyDescent="0.3">
      <c r="A4" t="s">
        <v>7</v>
      </c>
      <c r="B4">
        <v>30589.422199999997</v>
      </c>
      <c r="C4">
        <v>66154.796749999994</v>
      </c>
      <c r="D4">
        <f t="shared" si="0"/>
        <v>46.239159823282201</v>
      </c>
      <c r="H4" t="s">
        <v>7</v>
      </c>
      <c r="I4">
        <v>36319.044179999997</v>
      </c>
      <c r="J4">
        <v>66154.796749999994</v>
      </c>
      <c r="K4">
        <f t="shared" si="1"/>
        <v>54.900091851616182</v>
      </c>
    </row>
    <row r="5" spans="1:16" x14ac:dyDescent="0.3">
      <c r="A5" t="s">
        <v>8</v>
      </c>
      <c r="B5">
        <v>38992.238400000002</v>
      </c>
      <c r="C5">
        <v>72053.750339999999</v>
      </c>
      <c r="D5">
        <f t="shared" si="0"/>
        <v>54.115487696347998</v>
      </c>
      <c r="H5" t="s">
        <v>8</v>
      </c>
      <c r="I5">
        <v>38448.828520000003</v>
      </c>
      <c r="J5">
        <v>72212.04939</v>
      </c>
      <c r="K5">
        <f t="shared" si="1"/>
        <v>53.244339199330959</v>
      </c>
    </row>
    <row r="6" spans="1:16" x14ac:dyDescent="0.3">
      <c r="A6" t="s">
        <v>9</v>
      </c>
      <c r="B6">
        <v>29918.924319999998</v>
      </c>
      <c r="C6">
        <v>69887.396810000006</v>
      </c>
      <c r="D6">
        <f t="shared" si="0"/>
        <v>42.810185649551876</v>
      </c>
      <c r="H6" t="s">
        <v>9</v>
      </c>
      <c r="I6">
        <v>37411.1423</v>
      </c>
      <c r="J6">
        <v>69800.765509999997</v>
      </c>
      <c r="K6">
        <f t="shared" si="1"/>
        <v>53.597037262636185</v>
      </c>
    </row>
    <row r="7" spans="1:16" x14ac:dyDescent="0.3">
      <c r="A7" t="s">
        <v>10</v>
      </c>
      <c r="B7">
        <v>38580.34143</v>
      </c>
      <c r="C7">
        <v>72912.911300000007</v>
      </c>
      <c r="D7">
        <f t="shared" si="0"/>
        <v>52.912907662212625</v>
      </c>
      <c r="H7" t="s">
        <v>10</v>
      </c>
      <c r="I7">
        <v>36165.866309999998</v>
      </c>
      <c r="J7">
        <v>72840.104630000002</v>
      </c>
      <c r="K7">
        <f t="shared" si="1"/>
        <v>49.651035639925048</v>
      </c>
    </row>
    <row r="8" spans="1:16" x14ac:dyDescent="0.3">
      <c r="A8" t="s">
        <v>12</v>
      </c>
      <c r="B8">
        <v>21769.680130000001</v>
      </c>
      <c r="C8">
        <v>55786.323429999997</v>
      </c>
      <c r="D8">
        <f t="shared" si="0"/>
        <v>39.023328284604261</v>
      </c>
      <c r="H8" t="s">
        <v>12</v>
      </c>
      <c r="I8">
        <v>22628.978349999998</v>
      </c>
      <c r="J8">
        <v>55755.155870000002</v>
      </c>
      <c r="K8">
        <f t="shared" si="1"/>
        <v>40.586342190060847</v>
      </c>
    </row>
    <row r="9" spans="1:16" x14ac:dyDescent="0.3">
      <c r="A9" t="s">
        <v>11</v>
      </c>
      <c r="B9">
        <v>26310.446950000001</v>
      </c>
      <c r="C9">
        <v>65889.168709999998</v>
      </c>
      <c r="D9">
        <f t="shared" si="0"/>
        <v>39.931368789612407</v>
      </c>
      <c r="H9" t="s">
        <v>11</v>
      </c>
      <c r="I9">
        <v>25032.489690000002</v>
      </c>
      <c r="J9">
        <v>65816.616689999995</v>
      </c>
      <c r="K9">
        <f t="shared" si="1"/>
        <v>38.033692627964228</v>
      </c>
    </row>
    <row r="10" spans="1:16" x14ac:dyDescent="0.3">
      <c r="A10" t="s">
        <v>13</v>
      </c>
      <c r="B10">
        <v>26508.175880000003</v>
      </c>
      <c r="C10">
        <v>68517.616039999994</v>
      </c>
      <c r="D10">
        <f t="shared" si="0"/>
        <v>38.688117614198312</v>
      </c>
      <c r="H10" t="s">
        <v>13</v>
      </c>
      <c r="I10">
        <v>25617.640729999999</v>
      </c>
      <c r="J10">
        <v>68744.637669999996</v>
      </c>
      <c r="K10">
        <f t="shared" si="1"/>
        <v>37.264929452351275</v>
      </c>
    </row>
    <row r="11" spans="1:16" x14ac:dyDescent="0.3">
      <c r="A11" t="s">
        <v>14</v>
      </c>
      <c r="B11">
        <v>22452.126560000001</v>
      </c>
      <c r="C11">
        <v>55442.735840000001</v>
      </c>
      <c r="D11">
        <f t="shared" si="0"/>
        <v>40.496065390412376</v>
      </c>
      <c r="H11" t="s">
        <v>14</v>
      </c>
      <c r="I11">
        <v>20962.02333</v>
      </c>
      <c r="J11">
        <v>55476.656130000003</v>
      </c>
      <c r="K11">
        <f t="shared" si="1"/>
        <v>37.785304292456097</v>
      </c>
    </row>
    <row r="12" spans="1:16" x14ac:dyDescent="0.3">
      <c r="A12" t="s">
        <v>15</v>
      </c>
      <c r="B12">
        <v>4352.2553499999995</v>
      </c>
      <c r="C12">
        <v>11328.45361</v>
      </c>
      <c r="D12">
        <f t="shared" si="0"/>
        <v>38.418794831433303</v>
      </c>
      <c r="H12" t="s">
        <v>15</v>
      </c>
      <c r="I12">
        <v>4169.7969499999999</v>
      </c>
      <c r="J12">
        <v>11342.46689</v>
      </c>
      <c r="K12">
        <f t="shared" si="1"/>
        <v>36.762698894684632</v>
      </c>
    </row>
    <row r="13" spans="1:16" x14ac:dyDescent="0.3">
      <c r="A13" t="s">
        <v>16</v>
      </c>
      <c r="B13">
        <v>4864.7433999999994</v>
      </c>
      <c r="C13">
        <v>12806.618039999999</v>
      </c>
      <c r="D13">
        <f t="shared" si="0"/>
        <v>37.98616765804627</v>
      </c>
      <c r="H13" t="s">
        <v>16</v>
      </c>
      <c r="I13">
        <v>4622.0564000000004</v>
      </c>
      <c r="J13">
        <v>12826.446029999999</v>
      </c>
      <c r="K13">
        <f t="shared" si="1"/>
        <v>36.035363102057985</v>
      </c>
    </row>
    <row r="14" spans="1:16" x14ac:dyDescent="0.3">
      <c r="A14" t="s">
        <v>17</v>
      </c>
      <c r="B14">
        <v>6575.2515700000004</v>
      </c>
      <c r="C14">
        <v>12828.52455</v>
      </c>
      <c r="D14">
        <f t="shared" si="0"/>
        <v>51.25493227512279</v>
      </c>
      <c r="H14" t="s">
        <v>17</v>
      </c>
      <c r="I14">
        <v>4854.7644</v>
      </c>
      <c r="J14">
        <v>12847.52147</v>
      </c>
      <c r="K14">
        <f t="shared" si="1"/>
        <v>37.78755623282099</v>
      </c>
    </row>
    <row r="15" spans="1:16" x14ac:dyDescent="0.3">
      <c r="A15" t="s">
        <v>18</v>
      </c>
      <c r="B15">
        <v>6089.1159900000002</v>
      </c>
      <c r="C15">
        <v>12897.339019999999</v>
      </c>
      <c r="D15">
        <f t="shared" si="0"/>
        <v>47.212188347980636</v>
      </c>
      <c r="H15" t="s">
        <v>18</v>
      </c>
      <c r="I15">
        <v>5777.3374399999993</v>
      </c>
      <c r="J15">
        <v>12885.01477</v>
      </c>
      <c r="K15">
        <f t="shared" si="1"/>
        <v>44.837647011870665</v>
      </c>
    </row>
    <row r="16" spans="1:16" x14ac:dyDescent="0.3">
      <c r="A16" t="s">
        <v>19</v>
      </c>
      <c r="B16">
        <v>10326.66519</v>
      </c>
      <c r="C16">
        <v>13417.73978</v>
      </c>
      <c r="D16">
        <f t="shared" si="0"/>
        <v>76.9627773329794</v>
      </c>
      <c r="H16" t="s">
        <v>19</v>
      </c>
      <c r="I16">
        <v>7401.3826799999997</v>
      </c>
      <c r="J16">
        <v>13414.32078</v>
      </c>
      <c r="K16">
        <f t="shared" si="1"/>
        <v>55.17523250998326</v>
      </c>
    </row>
    <row r="17" spans="1:11" x14ac:dyDescent="0.3">
      <c r="A17" t="s">
        <v>20</v>
      </c>
      <c r="B17">
        <v>9724.1953099999992</v>
      </c>
      <c r="C17">
        <v>13073.121450000001</v>
      </c>
      <c r="D17">
        <f t="shared" si="0"/>
        <v>74.383117660090264</v>
      </c>
      <c r="H17" t="s">
        <v>20</v>
      </c>
      <c r="I17">
        <v>6778.6659099999997</v>
      </c>
      <c r="J17">
        <v>13073.121450000001</v>
      </c>
      <c r="K17">
        <f t="shared" si="1"/>
        <v>51.851930970931193</v>
      </c>
    </row>
    <row r="18" spans="1:11" x14ac:dyDescent="0.3">
      <c r="A18" t="s">
        <v>21</v>
      </c>
      <c r="B18">
        <v>8057.12212</v>
      </c>
      <c r="C18">
        <v>12419.46838</v>
      </c>
      <c r="D18">
        <f t="shared" si="0"/>
        <v>64.874935653244108</v>
      </c>
      <c r="H18" t="s">
        <v>21</v>
      </c>
      <c r="I18">
        <v>6508.6941699999998</v>
      </c>
      <c r="J18">
        <v>12419.46838</v>
      </c>
      <c r="K18">
        <f t="shared" si="1"/>
        <v>52.407188221368941</v>
      </c>
    </row>
    <row r="19" spans="1:11" x14ac:dyDescent="0.3">
      <c r="A19" t="s">
        <v>22</v>
      </c>
      <c r="B19">
        <v>8903.80213</v>
      </c>
      <c r="C19">
        <v>12131.1265</v>
      </c>
      <c r="D19">
        <f t="shared" si="0"/>
        <v>73.396334050263178</v>
      </c>
      <c r="H19" t="s">
        <v>22</v>
      </c>
      <c r="I19">
        <v>6384.4029099999998</v>
      </c>
      <c r="J19">
        <v>12110.97839</v>
      </c>
      <c r="K19">
        <f t="shared" si="1"/>
        <v>52.715831078284992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E07BA1-5C56-4CB1-AA39-DD8D6A9C8E72}">
  <dimension ref="A1:N20"/>
  <sheetViews>
    <sheetView workbookViewId="0">
      <selection activeCell="K1" sqref="K1:K19"/>
    </sheetView>
  </sheetViews>
  <sheetFormatPr defaultRowHeight="14.4" x14ac:dyDescent="0.3"/>
  <cols>
    <col min="1" max="1" width="11.77734375" bestFit="1" customWidth="1"/>
    <col min="2" max="2" width="20.88671875" bestFit="1" customWidth="1"/>
    <col min="3" max="3" width="14.5546875" bestFit="1" customWidth="1"/>
    <col min="4" max="4" width="12.109375" bestFit="1" customWidth="1"/>
  </cols>
  <sheetData>
    <row r="1" spans="1:14" x14ac:dyDescent="0.3">
      <c r="A1" t="s">
        <v>2</v>
      </c>
      <c r="B1" t="s">
        <v>0</v>
      </c>
      <c r="C1" t="s">
        <v>3</v>
      </c>
      <c r="D1" t="s">
        <v>4</v>
      </c>
      <c r="K1" t="s">
        <v>2</v>
      </c>
      <c r="L1" t="s">
        <v>0</v>
      </c>
      <c r="M1" t="s">
        <v>3</v>
      </c>
      <c r="N1" t="s">
        <v>4</v>
      </c>
    </row>
    <row r="2" spans="1:14" x14ac:dyDescent="0.3">
      <c r="A2" t="s">
        <v>5</v>
      </c>
      <c r="B2">
        <v>27292.677620000002</v>
      </c>
      <c r="C2">
        <v>84687.041440000001</v>
      </c>
      <c r="D2">
        <f>(B2/C2)*100</f>
        <v>32.227690513118965</v>
      </c>
      <c r="K2" t="s">
        <v>5</v>
      </c>
      <c r="L2">
        <v>8563.3709099999996</v>
      </c>
      <c r="M2">
        <v>42559.801590000003</v>
      </c>
      <c r="N2">
        <f t="shared" ref="N2" si="0">(L2/M2)*100</f>
        <v>20.120796127047921</v>
      </c>
    </row>
    <row r="3" spans="1:14" x14ac:dyDescent="0.3">
      <c r="A3" t="s">
        <v>6</v>
      </c>
      <c r="B3">
        <v>33435.772199999999</v>
      </c>
      <c r="C3">
        <v>91569.281659999993</v>
      </c>
      <c r="D3">
        <f t="shared" ref="D3:D20" si="1">(B3/C3)*100</f>
        <v>36.514179857987983</v>
      </c>
      <c r="K3" t="s">
        <v>6</v>
      </c>
    </row>
    <row r="4" spans="1:14" x14ac:dyDescent="0.3">
      <c r="A4" t="s">
        <v>7</v>
      </c>
      <c r="B4">
        <v>26476.946819999997</v>
      </c>
      <c r="C4">
        <v>63200.014900000002</v>
      </c>
      <c r="D4">
        <f t="shared" si="1"/>
        <v>41.893893319319446</v>
      </c>
      <c r="K4" t="s">
        <v>7</v>
      </c>
    </row>
    <row r="5" spans="1:14" x14ac:dyDescent="0.3">
      <c r="A5" t="s">
        <v>8</v>
      </c>
      <c r="B5">
        <v>37452.766790000001</v>
      </c>
      <c r="C5">
        <v>100864.89662</v>
      </c>
      <c r="D5">
        <f t="shared" si="1"/>
        <v>37.131616692277142</v>
      </c>
      <c r="K5" t="s">
        <v>8</v>
      </c>
    </row>
    <row r="6" spans="1:14" x14ac:dyDescent="0.3">
      <c r="A6" t="s">
        <v>9</v>
      </c>
      <c r="B6">
        <v>30628.144529999998</v>
      </c>
      <c r="C6">
        <v>81574.701929999996</v>
      </c>
      <c r="D6">
        <f t="shared" si="1"/>
        <v>37.546131098685834</v>
      </c>
      <c r="K6" t="s">
        <v>9</v>
      </c>
    </row>
    <row r="7" spans="1:14" x14ac:dyDescent="0.3">
      <c r="A7" t="s">
        <v>10</v>
      </c>
      <c r="B7">
        <v>32068.857649999998</v>
      </c>
      <c r="C7">
        <v>81705.70263</v>
      </c>
      <c r="D7">
        <f t="shared" si="1"/>
        <v>39.249228166144221</v>
      </c>
      <c r="K7" t="s">
        <v>10</v>
      </c>
    </row>
    <row r="8" spans="1:14" x14ac:dyDescent="0.3">
      <c r="A8" t="s">
        <v>12</v>
      </c>
      <c r="B8">
        <v>19938.123529999997</v>
      </c>
      <c r="C8">
        <v>52864.285839999997</v>
      </c>
      <c r="D8">
        <f t="shared" si="1"/>
        <v>37.715677443075805</v>
      </c>
      <c r="K8" t="s">
        <v>12</v>
      </c>
    </row>
    <row r="9" spans="1:14" x14ac:dyDescent="0.3">
      <c r="A9" t="s">
        <v>11</v>
      </c>
      <c r="B9">
        <v>28603.36606</v>
      </c>
      <c r="C9">
        <v>77696.156969999996</v>
      </c>
      <c r="D9">
        <f t="shared" si="1"/>
        <v>36.814389765821133</v>
      </c>
      <c r="K9" t="s">
        <v>11</v>
      </c>
    </row>
    <row r="10" spans="1:14" x14ac:dyDescent="0.3">
      <c r="A10" t="s">
        <v>13</v>
      </c>
      <c r="B10">
        <v>28066.178049999999</v>
      </c>
      <c r="C10">
        <v>72767.803450000007</v>
      </c>
      <c r="D10">
        <f t="shared" si="1"/>
        <v>38.569500135159011</v>
      </c>
      <c r="K10" t="s">
        <v>13</v>
      </c>
    </row>
    <row r="11" spans="1:14" x14ac:dyDescent="0.3">
      <c r="A11" t="s">
        <v>14</v>
      </c>
      <c r="B11">
        <v>40387.291899999997</v>
      </c>
      <c r="C11">
        <v>102062.87147</v>
      </c>
      <c r="D11">
        <f t="shared" si="1"/>
        <v>39.570993171470093</v>
      </c>
      <c r="K11" t="s">
        <v>14</v>
      </c>
    </row>
    <row r="12" spans="1:14" x14ac:dyDescent="0.3">
      <c r="A12" t="s">
        <v>15</v>
      </c>
      <c r="B12">
        <v>15874.33035</v>
      </c>
      <c r="C12">
        <v>57513.886299999998</v>
      </c>
      <c r="D12">
        <f t="shared" si="1"/>
        <v>27.600865410480878</v>
      </c>
      <c r="K12" t="s">
        <v>15</v>
      </c>
    </row>
    <row r="13" spans="1:14" x14ac:dyDescent="0.3">
      <c r="A13" t="s">
        <v>16</v>
      </c>
      <c r="B13">
        <v>25771.869780000001</v>
      </c>
      <c r="C13">
        <v>88223.823260000005</v>
      </c>
      <c r="D13">
        <f t="shared" si="1"/>
        <v>29.211916722367626</v>
      </c>
      <c r="K13" t="s">
        <v>16</v>
      </c>
    </row>
    <row r="14" spans="1:14" x14ac:dyDescent="0.3">
      <c r="A14" t="s">
        <v>17</v>
      </c>
      <c r="B14">
        <v>34869.075709999997</v>
      </c>
      <c r="C14">
        <v>101719.281</v>
      </c>
      <c r="D14">
        <f t="shared" si="1"/>
        <v>34.27971114935427</v>
      </c>
      <c r="K14" t="s">
        <v>17</v>
      </c>
    </row>
    <row r="15" spans="1:14" x14ac:dyDescent="0.3">
      <c r="A15" t="s">
        <v>18</v>
      </c>
      <c r="B15">
        <v>27480.196060000002</v>
      </c>
      <c r="C15">
        <v>95492.961630000005</v>
      </c>
      <c r="D15">
        <f t="shared" si="1"/>
        <v>28.777195293696746</v>
      </c>
      <c r="K15" t="s">
        <v>18</v>
      </c>
    </row>
    <row r="16" spans="1:14" x14ac:dyDescent="0.3">
      <c r="A16" t="s">
        <v>19</v>
      </c>
      <c r="B16">
        <v>20822.063529999999</v>
      </c>
      <c r="C16">
        <v>75668.27665</v>
      </c>
      <c r="D16">
        <f t="shared" si="1"/>
        <v>27.517560134627434</v>
      </c>
      <c r="K16" t="s">
        <v>19</v>
      </c>
    </row>
    <row r="17" spans="1:14" x14ac:dyDescent="0.3">
      <c r="A17" t="s">
        <v>20</v>
      </c>
      <c r="B17">
        <v>22906.347309999997</v>
      </c>
      <c r="C17">
        <v>77689.527119999999</v>
      </c>
      <c r="D17">
        <f t="shared" si="1"/>
        <v>29.484472565547513</v>
      </c>
      <c r="K17" t="s">
        <v>20</v>
      </c>
    </row>
    <row r="18" spans="1:14" x14ac:dyDescent="0.3">
      <c r="A18" t="s">
        <v>21</v>
      </c>
      <c r="B18">
        <v>19894.055670000002</v>
      </c>
      <c r="C18">
        <v>72931.070810000005</v>
      </c>
      <c r="D18">
        <f t="shared" si="1"/>
        <v>27.277887804263816</v>
      </c>
      <c r="K18" t="s">
        <v>21</v>
      </c>
    </row>
    <row r="19" spans="1:14" x14ac:dyDescent="0.3">
      <c r="A19" t="s">
        <v>22</v>
      </c>
      <c r="B19">
        <v>25016.485370000002</v>
      </c>
      <c r="C19">
        <v>93664.167230000006</v>
      </c>
      <c r="D19">
        <f t="shared" si="1"/>
        <v>26.708704203358774</v>
      </c>
      <c r="K19" t="s">
        <v>22</v>
      </c>
      <c r="L19">
        <v>2234.02207</v>
      </c>
      <c r="M19">
        <v>8970.0174399999996</v>
      </c>
      <c r="N19">
        <f t="shared" ref="N19" si="2">(L19/M19)*100</f>
        <v>24.905437307600149</v>
      </c>
    </row>
    <row r="20" spans="1:14" x14ac:dyDescent="0.3">
      <c r="B20">
        <v>38503.848899999997</v>
      </c>
      <c r="C20">
        <v>119676.62013</v>
      </c>
      <c r="D20">
        <f t="shared" si="1"/>
        <v>32.173242240777512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3EC41-C1F7-4341-A9A9-97FA92AA8412}">
  <dimension ref="A1:R19"/>
  <sheetViews>
    <sheetView workbookViewId="0">
      <selection activeCell="L2" sqref="L2:L19"/>
    </sheetView>
  </sheetViews>
  <sheetFormatPr defaultRowHeight="14.4" x14ac:dyDescent="0.3"/>
  <cols>
    <col min="1" max="1" width="11.77734375" bestFit="1" customWidth="1"/>
    <col min="2" max="2" width="20.88671875" bestFit="1" customWidth="1"/>
    <col min="3" max="3" width="14.5546875" bestFit="1" customWidth="1"/>
    <col min="4" max="4" width="12.109375" bestFit="1" customWidth="1"/>
    <col min="9" max="9" width="11.77734375" bestFit="1" customWidth="1"/>
    <col min="10" max="10" width="20.88671875" bestFit="1" customWidth="1"/>
    <col min="11" max="11" width="14.5546875" bestFit="1" customWidth="1"/>
    <col min="12" max="12" width="12.109375" bestFit="1" customWidth="1"/>
  </cols>
  <sheetData>
    <row r="1" spans="1:18" x14ac:dyDescent="0.3">
      <c r="A1" t="s">
        <v>2</v>
      </c>
      <c r="B1" t="s">
        <v>0</v>
      </c>
      <c r="C1" t="s">
        <v>3</v>
      </c>
      <c r="D1" t="s">
        <v>4</v>
      </c>
      <c r="I1" t="s">
        <v>2</v>
      </c>
      <c r="J1" t="s">
        <v>0</v>
      </c>
      <c r="K1" t="s">
        <v>3</v>
      </c>
      <c r="L1" t="s">
        <v>4</v>
      </c>
      <c r="Q1">
        <v>1.34118</v>
      </c>
      <c r="R1">
        <f>SUM(Q1:Q3)</f>
        <v>2.68405</v>
      </c>
    </row>
    <row r="2" spans="1:18" x14ac:dyDescent="0.3">
      <c r="A2" t="s">
        <v>5</v>
      </c>
      <c r="B2">
        <v>4.8306500000000003</v>
      </c>
      <c r="C2">
        <v>13.453749999999999</v>
      </c>
      <c r="D2">
        <f>(B2/C2)*100</f>
        <v>35.905602527176441</v>
      </c>
      <c r="I2" t="s">
        <v>5</v>
      </c>
      <c r="J2">
        <v>3.2767200000000001</v>
      </c>
      <c r="K2">
        <v>12.88307</v>
      </c>
      <c r="L2">
        <f>(J2/K2)*100</f>
        <v>25.434310300262279</v>
      </c>
      <c r="Q2">
        <v>1.34287</v>
      </c>
    </row>
    <row r="3" spans="1:18" x14ac:dyDescent="0.3">
      <c r="A3" t="s">
        <v>6</v>
      </c>
      <c r="B3">
        <v>5.3220399999999994</v>
      </c>
      <c r="C3">
        <v>14.678570000000001</v>
      </c>
      <c r="D3">
        <f t="shared" ref="D3:D19" si="0">(B3/C3)*100</f>
        <v>36.257210341334336</v>
      </c>
      <c r="I3" t="s">
        <v>6</v>
      </c>
      <c r="J3">
        <v>3.14663</v>
      </c>
      <c r="K3">
        <v>13.450939999999999</v>
      </c>
      <c r="L3">
        <f t="shared" ref="L3:L19" si="1">(J3/K3)*100</f>
        <v>23.393383659431983</v>
      </c>
    </row>
    <row r="4" spans="1:18" x14ac:dyDescent="0.3">
      <c r="A4" t="s">
        <v>7</v>
      </c>
      <c r="B4">
        <v>4.7687800000000005</v>
      </c>
      <c r="C4">
        <v>14.21625</v>
      </c>
      <c r="D4">
        <f t="shared" si="0"/>
        <v>33.544570473929483</v>
      </c>
      <c r="I4" t="s">
        <v>7</v>
      </c>
      <c r="J4">
        <v>2.2964500000000001</v>
      </c>
      <c r="K4">
        <v>13.441800000000001</v>
      </c>
      <c r="L4">
        <f t="shared" si="1"/>
        <v>17.084393459209331</v>
      </c>
    </row>
    <row r="5" spans="1:18" x14ac:dyDescent="0.3">
      <c r="A5" t="s">
        <v>8</v>
      </c>
      <c r="B5">
        <v>4.9384300000000003</v>
      </c>
      <c r="C5">
        <v>14.63273</v>
      </c>
      <c r="D5">
        <f t="shared" si="0"/>
        <v>33.74920469386096</v>
      </c>
      <c r="I5" t="s">
        <v>8</v>
      </c>
      <c r="J5">
        <v>2.7002299999999999</v>
      </c>
      <c r="K5">
        <v>13.2103</v>
      </c>
      <c r="L5">
        <f t="shared" si="1"/>
        <v>20.440338220933665</v>
      </c>
    </row>
    <row r="6" spans="1:18" x14ac:dyDescent="0.3">
      <c r="A6" t="s">
        <v>9</v>
      </c>
      <c r="B6">
        <v>4.8303399999999996</v>
      </c>
      <c r="C6">
        <v>14.591609999999999</v>
      </c>
      <c r="D6">
        <f t="shared" si="0"/>
        <v>33.103543748770697</v>
      </c>
      <c r="I6" t="s">
        <v>9</v>
      </c>
      <c r="J6">
        <v>2.5594200000000003</v>
      </c>
      <c r="K6">
        <v>13.442259999999999</v>
      </c>
      <c r="L6">
        <f t="shared" si="1"/>
        <v>19.040101887629017</v>
      </c>
    </row>
    <row r="7" spans="1:18" x14ac:dyDescent="0.3">
      <c r="A7" t="s">
        <v>10</v>
      </c>
      <c r="B7">
        <v>4.7492400000000004</v>
      </c>
      <c r="C7">
        <v>14.384880000000001</v>
      </c>
      <c r="D7">
        <f t="shared" si="0"/>
        <v>33.015499607921647</v>
      </c>
      <c r="I7" t="s">
        <v>10</v>
      </c>
      <c r="J7">
        <v>2.9943499999999998</v>
      </c>
      <c r="K7">
        <v>13.85962</v>
      </c>
      <c r="L7">
        <f t="shared" si="1"/>
        <v>21.604849194999574</v>
      </c>
    </row>
    <row r="8" spans="1:18" x14ac:dyDescent="0.3">
      <c r="A8" t="s">
        <v>12</v>
      </c>
      <c r="B8">
        <v>4.7857400000000005</v>
      </c>
      <c r="C8">
        <v>14.92295</v>
      </c>
      <c r="D8">
        <f t="shared" si="0"/>
        <v>32.069664510033206</v>
      </c>
      <c r="I8" t="s">
        <v>12</v>
      </c>
      <c r="J8">
        <v>2.8148900000000001</v>
      </c>
      <c r="K8">
        <v>13.78579</v>
      </c>
      <c r="L8">
        <f t="shared" si="1"/>
        <v>20.418779047120257</v>
      </c>
    </row>
    <row r="9" spans="1:18" x14ac:dyDescent="0.3">
      <c r="A9" t="s">
        <v>11</v>
      </c>
      <c r="B9">
        <v>4.7582899999999997</v>
      </c>
      <c r="C9">
        <v>14.266640000000001</v>
      </c>
      <c r="D9">
        <f t="shared" si="0"/>
        <v>33.35256234123802</v>
      </c>
      <c r="I9" t="s">
        <v>11</v>
      </c>
      <c r="J9">
        <v>2.24024</v>
      </c>
      <c r="K9">
        <v>13.29138</v>
      </c>
      <c r="L9">
        <f t="shared" si="1"/>
        <v>16.854833734345117</v>
      </c>
    </row>
    <row r="10" spans="1:18" x14ac:dyDescent="0.3">
      <c r="A10" t="s">
        <v>13</v>
      </c>
      <c r="B10">
        <v>4.8652899999999999</v>
      </c>
      <c r="C10">
        <v>14.55316</v>
      </c>
      <c r="D10">
        <f t="shared" si="0"/>
        <v>33.431158593734963</v>
      </c>
      <c r="I10" t="s">
        <v>13</v>
      </c>
      <c r="J10">
        <v>2.81297</v>
      </c>
      <c r="K10">
        <v>13.533620000000001</v>
      </c>
      <c r="L10">
        <f t="shared" si="1"/>
        <v>20.785052336329819</v>
      </c>
    </row>
    <row r="11" spans="1:18" x14ac:dyDescent="0.3">
      <c r="A11" t="s">
        <v>14</v>
      </c>
      <c r="B11">
        <v>4.8060499999999999</v>
      </c>
      <c r="C11">
        <v>14.65358</v>
      </c>
      <c r="D11">
        <f t="shared" si="0"/>
        <v>32.797787298393978</v>
      </c>
      <c r="I11" t="s">
        <v>14</v>
      </c>
      <c r="J11">
        <v>2.8506499999999999</v>
      </c>
      <c r="K11">
        <v>13.105499999999999</v>
      </c>
      <c r="L11">
        <f t="shared" si="1"/>
        <v>21.751554690778683</v>
      </c>
    </row>
    <row r="12" spans="1:18" x14ac:dyDescent="0.3">
      <c r="A12" t="s">
        <v>15</v>
      </c>
      <c r="B12">
        <v>3.3100699999999996</v>
      </c>
      <c r="C12">
        <v>14.75526</v>
      </c>
      <c r="D12">
        <f t="shared" si="0"/>
        <v>22.433152652003418</v>
      </c>
      <c r="I12" t="s">
        <v>15</v>
      </c>
      <c r="J12">
        <v>2.8691800000000001</v>
      </c>
      <c r="K12">
        <v>15.190860000000001</v>
      </c>
      <c r="L12">
        <f t="shared" si="1"/>
        <v>18.887541587507226</v>
      </c>
    </row>
    <row r="13" spans="1:18" x14ac:dyDescent="0.3">
      <c r="A13" t="s">
        <v>16</v>
      </c>
      <c r="B13">
        <v>3.60053</v>
      </c>
      <c r="C13">
        <v>16.385079999999999</v>
      </c>
      <c r="D13">
        <f t="shared" si="0"/>
        <v>21.974442602660471</v>
      </c>
      <c r="I13" t="s">
        <v>16</v>
      </c>
      <c r="J13">
        <v>2.3828100000000001</v>
      </c>
      <c r="K13">
        <v>13.88733</v>
      </c>
      <c r="L13">
        <f t="shared" si="1"/>
        <v>17.158157831635023</v>
      </c>
    </row>
    <row r="14" spans="1:18" x14ac:dyDescent="0.3">
      <c r="A14" t="s">
        <v>17</v>
      </c>
      <c r="B14">
        <v>5.8854499999999996</v>
      </c>
      <c r="C14">
        <v>18.39235</v>
      </c>
      <c r="D14">
        <f t="shared" si="0"/>
        <v>31.999445421601912</v>
      </c>
      <c r="I14" t="s">
        <v>17</v>
      </c>
      <c r="J14">
        <v>2.6842300000000003</v>
      </c>
      <c r="K14">
        <v>12.06723</v>
      </c>
      <c r="L14">
        <f t="shared" si="1"/>
        <v>22.24396153881214</v>
      </c>
    </row>
    <row r="15" spans="1:18" x14ac:dyDescent="0.3">
      <c r="A15" t="s">
        <v>18</v>
      </c>
      <c r="B15">
        <v>4.4154599999999995</v>
      </c>
      <c r="C15">
        <v>17.538409999999999</v>
      </c>
      <c r="D15">
        <f t="shared" si="0"/>
        <v>25.175942402988639</v>
      </c>
      <c r="I15" t="s">
        <v>18</v>
      </c>
      <c r="J15">
        <v>3.3399799999999997</v>
      </c>
      <c r="K15">
        <v>13.23166</v>
      </c>
      <c r="L15">
        <f t="shared" si="1"/>
        <v>25.242335428812407</v>
      </c>
    </row>
    <row r="16" spans="1:18" x14ac:dyDescent="0.3">
      <c r="A16" t="s">
        <v>19</v>
      </c>
      <c r="B16">
        <v>3.5620499999999997</v>
      </c>
      <c r="C16">
        <v>15.91583</v>
      </c>
      <c r="D16">
        <f t="shared" si="0"/>
        <v>22.380548171223243</v>
      </c>
      <c r="I16" t="s">
        <v>19</v>
      </c>
      <c r="J16">
        <v>2.6133699999999997</v>
      </c>
      <c r="K16">
        <v>14.00981</v>
      </c>
      <c r="L16">
        <f t="shared" si="1"/>
        <v>18.653857546961735</v>
      </c>
    </row>
    <row r="17" spans="1:12" x14ac:dyDescent="0.3">
      <c r="A17" t="s">
        <v>20</v>
      </c>
      <c r="B17">
        <v>3.6721300000000001</v>
      </c>
      <c r="C17">
        <v>16.146519999999999</v>
      </c>
      <c r="D17">
        <f t="shared" si="0"/>
        <v>22.74254762016831</v>
      </c>
      <c r="I17" t="s">
        <v>20</v>
      </c>
      <c r="J17">
        <v>2.63571</v>
      </c>
      <c r="K17">
        <v>13.592790000000001</v>
      </c>
      <c r="L17">
        <f t="shared" si="1"/>
        <v>19.390500404994118</v>
      </c>
    </row>
    <row r="18" spans="1:12" x14ac:dyDescent="0.3">
      <c r="A18" t="s">
        <v>21</v>
      </c>
      <c r="B18">
        <v>3.1313399999999998</v>
      </c>
      <c r="C18">
        <v>15.25314</v>
      </c>
      <c r="D18">
        <f t="shared" si="0"/>
        <v>20.529150063527901</v>
      </c>
      <c r="I18" t="s">
        <v>21</v>
      </c>
      <c r="J18">
        <v>2.3598400000000002</v>
      </c>
      <c r="K18">
        <v>14.71505</v>
      </c>
      <c r="L18">
        <f t="shared" si="1"/>
        <v>16.036914587446187</v>
      </c>
    </row>
    <row r="19" spans="1:12" x14ac:dyDescent="0.3">
      <c r="A19" t="s">
        <v>22</v>
      </c>
      <c r="B19">
        <v>3.6812699999999996</v>
      </c>
      <c r="C19">
        <v>17.07649</v>
      </c>
      <c r="D19">
        <f t="shared" si="0"/>
        <v>21.557533193296745</v>
      </c>
      <c r="I19" t="s">
        <v>22</v>
      </c>
      <c r="J19">
        <v>2.68405</v>
      </c>
      <c r="K19">
        <v>14.741759999999999</v>
      </c>
      <c r="L19">
        <f t="shared" si="1"/>
        <v>18.207120452374749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F0BAF-8CC3-4DD8-9965-B521D4E5380E}">
  <dimension ref="A1:C19"/>
  <sheetViews>
    <sheetView workbookViewId="0">
      <selection sqref="A1:B19"/>
    </sheetView>
  </sheetViews>
  <sheetFormatPr defaultRowHeight="14.4" x14ac:dyDescent="0.3"/>
  <sheetData>
    <row r="1" spans="1:3" x14ac:dyDescent="0.3">
      <c r="A1" t="s">
        <v>24</v>
      </c>
      <c r="B1" t="s">
        <v>25</v>
      </c>
      <c r="C1" t="s">
        <v>26</v>
      </c>
    </row>
    <row r="2" spans="1:3" x14ac:dyDescent="0.3">
      <c r="A2" t="s">
        <v>30</v>
      </c>
      <c r="B2" t="s">
        <v>27</v>
      </c>
      <c r="C2">
        <v>35.905602527176441</v>
      </c>
    </row>
    <row r="3" spans="1:3" x14ac:dyDescent="0.3">
      <c r="A3" t="s">
        <v>30</v>
      </c>
      <c r="B3" t="s">
        <v>27</v>
      </c>
      <c r="C3">
        <v>36.257210341334336</v>
      </c>
    </row>
    <row r="4" spans="1:3" x14ac:dyDescent="0.3">
      <c r="A4" t="s">
        <v>31</v>
      </c>
      <c r="B4" t="s">
        <v>27</v>
      </c>
      <c r="C4">
        <v>33.544570473929483</v>
      </c>
    </row>
    <row r="5" spans="1:3" x14ac:dyDescent="0.3">
      <c r="A5" t="s">
        <v>31</v>
      </c>
      <c r="B5" t="s">
        <v>27</v>
      </c>
      <c r="C5">
        <v>33.74920469386096</v>
      </c>
    </row>
    <row r="6" spans="1:3" x14ac:dyDescent="0.3">
      <c r="A6" t="s">
        <v>32</v>
      </c>
      <c r="B6" t="s">
        <v>27</v>
      </c>
      <c r="C6">
        <v>33.103543748770697</v>
      </c>
    </row>
    <row r="7" spans="1:3" x14ac:dyDescent="0.3">
      <c r="A7" t="s">
        <v>32</v>
      </c>
      <c r="B7" t="s">
        <v>27</v>
      </c>
      <c r="C7">
        <v>33.015499607921647</v>
      </c>
    </row>
    <row r="8" spans="1:3" x14ac:dyDescent="0.3">
      <c r="A8" t="s">
        <v>30</v>
      </c>
      <c r="B8" t="s">
        <v>28</v>
      </c>
      <c r="C8">
        <v>32.069664510033206</v>
      </c>
    </row>
    <row r="9" spans="1:3" x14ac:dyDescent="0.3">
      <c r="A9" t="s">
        <v>30</v>
      </c>
      <c r="B9" t="s">
        <v>28</v>
      </c>
      <c r="C9">
        <v>33.35256234123802</v>
      </c>
    </row>
    <row r="10" spans="1:3" x14ac:dyDescent="0.3">
      <c r="A10" t="s">
        <v>31</v>
      </c>
      <c r="B10" t="s">
        <v>28</v>
      </c>
      <c r="C10">
        <v>33.431158593734963</v>
      </c>
    </row>
    <row r="11" spans="1:3" x14ac:dyDescent="0.3">
      <c r="A11" t="s">
        <v>31</v>
      </c>
      <c r="B11" t="s">
        <v>28</v>
      </c>
      <c r="C11">
        <v>32.797787298393978</v>
      </c>
    </row>
    <row r="12" spans="1:3" x14ac:dyDescent="0.3">
      <c r="A12" t="s">
        <v>32</v>
      </c>
      <c r="B12" t="s">
        <v>28</v>
      </c>
      <c r="C12">
        <v>22.433152652003418</v>
      </c>
    </row>
    <row r="13" spans="1:3" x14ac:dyDescent="0.3">
      <c r="A13" t="s">
        <v>32</v>
      </c>
      <c r="B13" t="s">
        <v>28</v>
      </c>
      <c r="C13">
        <v>21.974442602660471</v>
      </c>
    </row>
    <row r="14" spans="1:3" x14ac:dyDescent="0.3">
      <c r="A14" t="s">
        <v>30</v>
      </c>
      <c r="B14" t="s">
        <v>29</v>
      </c>
      <c r="C14">
        <v>31.999445421601912</v>
      </c>
    </row>
    <row r="15" spans="1:3" x14ac:dyDescent="0.3">
      <c r="A15" t="s">
        <v>30</v>
      </c>
      <c r="B15" t="s">
        <v>29</v>
      </c>
      <c r="C15">
        <v>25.175942402988639</v>
      </c>
    </row>
    <row r="16" spans="1:3" x14ac:dyDescent="0.3">
      <c r="A16" t="s">
        <v>31</v>
      </c>
      <c r="B16" t="s">
        <v>29</v>
      </c>
      <c r="C16">
        <v>22.380548171223243</v>
      </c>
    </row>
    <row r="17" spans="1:3" x14ac:dyDescent="0.3">
      <c r="A17" t="s">
        <v>31</v>
      </c>
      <c r="B17" t="s">
        <v>29</v>
      </c>
      <c r="C17">
        <v>22.74254762016831</v>
      </c>
    </row>
    <row r="18" spans="1:3" x14ac:dyDescent="0.3">
      <c r="A18" t="s">
        <v>32</v>
      </c>
      <c r="B18" t="s">
        <v>29</v>
      </c>
      <c r="C18">
        <v>20.529150063527901</v>
      </c>
    </row>
    <row r="19" spans="1:3" x14ac:dyDescent="0.3">
      <c r="A19" t="s">
        <v>32</v>
      </c>
      <c r="B19" t="s">
        <v>29</v>
      </c>
      <c r="C19">
        <v>21.557533193296745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42EF6-F55A-4F79-97AD-1F8A313A755F}">
  <dimension ref="A1:C19"/>
  <sheetViews>
    <sheetView tabSelected="1" workbookViewId="0">
      <selection activeCell="E7" sqref="E7"/>
    </sheetView>
  </sheetViews>
  <sheetFormatPr defaultRowHeight="14.4" x14ac:dyDescent="0.3"/>
  <sheetData>
    <row r="1" spans="1:3" x14ac:dyDescent="0.3">
      <c r="A1" t="s">
        <v>24</v>
      </c>
      <c r="B1" t="s">
        <v>25</v>
      </c>
      <c r="C1" t="s">
        <v>26</v>
      </c>
    </row>
    <row r="2" spans="1:3" x14ac:dyDescent="0.3">
      <c r="A2" t="s">
        <v>30</v>
      </c>
      <c r="B2" t="s">
        <v>27</v>
      </c>
      <c r="C2">
        <v>25.434310300262279</v>
      </c>
    </row>
    <row r="3" spans="1:3" x14ac:dyDescent="0.3">
      <c r="A3" t="s">
        <v>30</v>
      </c>
      <c r="B3" t="s">
        <v>27</v>
      </c>
      <c r="C3">
        <v>23.393383659431983</v>
      </c>
    </row>
    <row r="4" spans="1:3" x14ac:dyDescent="0.3">
      <c r="A4" t="s">
        <v>31</v>
      </c>
      <c r="B4" t="s">
        <v>27</v>
      </c>
      <c r="C4">
        <v>17.084393459209331</v>
      </c>
    </row>
    <row r="5" spans="1:3" x14ac:dyDescent="0.3">
      <c r="A5" t="s">
        <v>31</v>
      </c>
      <c r="B5" t="s">
        <v>27</v>
      </c>
      <c r="C5">
        <v>20.440338220933665</v>
      </c>
    </row>
    <row r="6" spans="1:3" x14ac:dyDescent="0.3">
      <c r="A6" t="s">
        <v>32</v>
      </c>
      <c r="B6" t="s">
        <v>27</v>
      </c>
      <c r="C6">
        <v>19.040101887629017</v>
      </c>
    </row>
    <row r="7" spans="1:3" x14ac:dyDescent="0.3">
      <c r="A7" t="s">
        <v>32</v>
      </c>
      <c r="B7" t="s">
        <v>27</v>
      </c>
      <c r="C7">
        <v>21.604849194999574</v>
      </c>
    </row>
    <row r="8" spans="1:3" x14ac:dyDescent="0.3">
      <c r="A8" t="s">
        <v>30</v>
      </c>
      <c r="B8" t="s">
        <v>28</v>
      </c>
      <c r="C8">
        <v>20.418779047120257</v>
      </c>
    </row>
    <row r="9" spans="1:3" x14ac:dyDescent="0.3">
      <c r="A9" t="s">
        <v>30</v>
      </c>
      <c r="B9" t="s">
        <v>28</v>
      </c>
      <c r="C9">
        <v>16.854833734345117</v>
      </c>
    </row>
    <row r="10" spans="1:3" x14ac:dyDescent="0.3">
      <c r="A10" t="s">
        <v>31</v>
      </c>
      <c r="B10" t="s">
        <v>28</v>
      </c>
      <c r="C10">
        <v>20.785052336329819</v>
      </c>
    </row>
    <row r="11" spans="1:3" x14ac:dyDescent="0.3">
      <c r="A11" t="s">
        <v>31</v>
      </c>
      <c r="B11" t="s">
        <v>28</v>
      </c>
      <c r="C11">
        <v>21.751554690778683</v>
      </c>
    </row>
    <row r="12" spans="1:3" x14ac:dyDescent="0.3">
      <c r="A12" t="s">
        <v>32</v>
      </c>
      <c r="B12" t="s">
        <v>28</v>
      </c>
      <c r="C12">
        <v>18.887541587507226</v>
      </c>
    </row>
    <row r="13" spans="1:3" x14ac:dyDescent="0.3">
      <c r="A13" t="s">
        <v>32</v>
      </c>
      <c r="B13" t="s">
        <v>28</v>
      </c>
      <c r="C13">
        <v>17.158157831635023</v>
      </c>
    </row>
    <row r="14" spans="1:3" x14ac:dyDescent="0.3">
      <c r="A14" t="s">
        <v>30</v>
      </c>
      <c r="B14" t="s">
        <v>29</v>
      </c>
      <c r="C14">
        <v>22.24396153881214</v>
      </c>
    </row>
    <row r="15" spans="1:3" x14ac:dyDescent="0.3">
      <c r="A15" t="s">
        <v>30</v>
      </c>
      <c r="B15" t="s">
        <v>29</v>
      </c>
      <c r="C15">
        <v>25.242335428812407</v>
      </c>
    </row>
    <row r="16" spans="1:3" x14ac:dyDescent="0.3">
      <c r="A16" t="s">
        <v>31</v>
      </c>
      <c r="B16" t="s">
        <v>29</v>
      </c>
      <c r="C16">
        <v>18.653857546961735</v>
      </c>
    </row>
    <row r="17" spans="1:3" x14ac:dyDescent="0.3">
      <c r="A17" t="s">
        <v>31</v>
      </c>
      <c r="B17" t="s">
        <v>29</v>
      </c>
      <c r="C17">
        <v>19.390500404994118</v>
      </c>
    </row>
    <row r="18" spans="1:3" x14ac:dyDescent="0.3">
      <c r="A18" t="s">
        <v>32</v>
      </c>
      <c r="B18" t="s">
        <v>29</v>
      </c>
      <c r="C18">
        <v>16.036914587446187</v>
      </c>
    </row>
    <row r="19" spans="1:3" x14ac:dyDescent="0.3">
      <c r="A19" t="s">
        <v>32</v>
      </c>
      <c r="B19" t="s">
        <v>29</v>
      </c>
      <c r="C19">
        <v>18.207120452374749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raw</vt:lpstr>
      <vt:lpstr>smooth</vt:lpstr>
      <vt:lpstr>normalized</vt:lpstr>
      <vt:lpstr>RAW MANOVA</vt:lpstr>
      <vt:lpstr>PASTED MANOVA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ROSE OTEMA</cp:lastModifiedBy>
  <dcterms:created xsi:type="dcterms:W3CDTF">2023-09-13T08:34:34Z</dcterms:created>
  <dcterms:modified xsi:type="dcterms:W3CDTF">2023-09-20T12:47:42Z</dcterms:modified>
</cp:coreProperties>
</file>