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euwenhofakademie-my.sharepoint.com/personal/maryjanel_leeuwenhof_co_za/Documents/Desktop/UP/Masters/Argumentation/MAIN/Coding Process/"/>
    </mc:Choice>
  </mc:AlternateContent>
  <xr:revisionPtr revIDLastSave="5" documentId="13_ncr:1_{B731DFD4-0F38-4256-9F64-47B3AFC4790F}" xr6:coauthVersionLast="47" xr6:coauthVersionMax="47" xr10:uidLastSave="{F757CA63-50E7-4AED-93DC-E786EBC01B59}"/>
  <bookViews>
    <workbookView xWindow="-108" yWindow="-108" windowWidth="23256" windowHeight="12456" firstSheet="11" activeTab="17" xr2:uid="{18D8ACFE-8F69-43D7-8F0C-C00CBD6CCD83}"/>
  </bookViews>
  <sheets>
    <sheet name="Example 1" sheetId="14" r:id="rId1"/>
    <sheet name="Exercise 1" sheetId="13" r:id="rId2"/>
    <sheet name="Example 2" sheetId="12" r:id="rId3"/>
    <sheet name="Exercise 2" sheetId="11" r:id="rId4"/>
    <sheet name="Example 3" sheetId="10" r:id="rId5"/>
    <sheet name="Exercise 3" sheetId="9" r:id="rId6"/>
    <sheet name="Example 4" sheetId="8" r:id="rId7"/>
    <sheet name="Exercise 4" sheetId="7" r:id="rId8"/>
    <sheet name="Example 5" sheetId="6" r:id="rId9"/>
    <sheet name="Exercise 5" sheetId="1" r:id="rId10"/>
    <sheet name="Example 6" sheetId="15" r:id="rId11"/>
    <sheet name="Exercise 6" sheetId="16" r:id="rId12"/>
    <sheet name="Example 7" sheetId="17" r:id="rId13"/>
    <sheet name="Exercise 7" sheetId="18" r:id="rId14"/>
    <sheet name="Example 8" sheetId="19" r:id="rId15"/>
    <sheet name="Exercise 8" sheetId="20" r:id="rId16"/>
    <sheet name="Consolidation exercise" sheetId="21" r:id="rId17"/>
    <sheet name="Summary" sheetId="23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4" l="1"/>
  <c r="I28" i="14"/>
  <c r="D28" i="14"/>
  <c r="J27" i="14"/>
  <c r="I27" i="14"/>
  <c r="H27" i="14"/>
  <c r="G27" i="14"/>
  <c r="F27" i="14"/>
  <c r="D27" i="14"/>
  <c r="C27" i="14"/>
  <c r="B27" i="14"/>
  <c r="I56" i="13"/>
  <c r="I55" i="13"/>
  <c r="D55" i="13"/>
  <c r="J54" i="13"/>
  <c r="I54" i="13"/>
  <c r="H54" i="13"/>
  <c r="G54" i="13"/>
  <c r="F54" i="13"/>
  <c r="D54" i="13"/>
  <c r="C54" i="13"/>
  <c r="B54" i="13"/>
  <c r="I25" i="12"/>
  <c r="I24" i="12"/>
  <c r="D24" i="12"/>
  <c r="J23" i="12"/>
  <c r="I23" i="12"/>
  <c r="H23" i="12"/>
  <c r="G23" i="12"/>
  <c r="F23" i="12"/>
  <c r="D23" i="12"/>
  <c r="C23" i="12"/>
  <c r="I62" i="11"/>
  <c r="I61" i="11"/>
  <c r="D61" i="11"/>
  <c r="J60" i="11"/>
  <c r="I60" i="11"/>
  <c r="H60" i="11"/>
  <c r="G60" i="11"/>
  <c r="F60" i="11"/>
  <c r="D60" i="11"/>
  <c r="C60" i="11"/>
  <c r="B60" i="11"/>
  <c r="I22" i="10"/>
  <c r="I21" i="10"/>
  <c r="D21" i="10"/>
  <c r="J20" i="10"/>
  <c r="I20" i="10"/>
  <c r="H20" i="10"/>
  <c r="G20" i="10"/>
  <c r="F20" i="10"/>
  <c r="D20" i="10"/>
  <c r="C20" i="10"/>
  <c r="I61" i="9"/>
  <c r="I60" i="9"/>
  <c r="D60" i="9"/>
  <c r="J59" i="9"/>
  <c r="I59" i="9"/>
  <c r="H59" i="9"/>
  <c r="G59" i="9"/>
  <c r="F59" i="9"/>
  <c r="D59" i="9"/>
  <c r="C59" i="9"/>
  <c r="B59" i="9"/>
  <c r="I29" i="8"/>
  <c r="I28" i="8"/>
  <c r="D28" i="8"/>
  <c r="J27" i="8"/>
  <c r="I27" i="8"/>
  <c r="H27" i="8"/>
  <c r="G27" i="8"/>
  <c r="F27" i="8"/>
  <c r="D27" i="8"/>
  <c r="C27" i="8"/>
  <c r="B27" i="8"/>
  <c r="I54" i="7"/>
  <c r="I53" i="7"/>
  <c r="D53" i="7"/>
  <c r="J52" i="7"/>
  <c r="I52" i="7"/>
  <c r="H52" i="7"/>
  <c r="G52" i="7"/>
  <c r="F52" i="7"/>
  <c r="D52" i="7"/>
  <c r="C52" i="7"/>
  <c r="B52" i="7"/>
  <c r="I25" i="6"/>
  <c r="I24" i="6"/>
  <c r="D24" i="6"/>
  <c r="J23" i="6"/>
  <c r="I23" i="6"/>
  <c r="H23" i="6"/>
  <c r="G23" i="6"/>
  <c r="F23" i="6"/>
  <c r="D23" i="6"/>
  <c r="C23" i="6"/>
  <c r="I46" i="1"/>
  <c r="I45" i="1"/>
  <c r="D45" i="1"/>
  <c r="J44" i="1"/>
  <c r="I44" i="1"/>
  <c r="H44" i="1"/>
  <c r="G44" i="1"/>
  <c r="F44" i="1"/>
  <c r="D44" i="1"/>
  <c r="C44" i="1"/>
  <c r="B44" i="1"/>
  <c r="I24" i="15"/>
  <c r="I23" i="15"/>
  <c r="D23" i="15"/>
  <c r="J22" i="15"/>
  <c r="I22" i="15"/>
  <c r="H22" i="15"/>
  <c r="G22" i="15"/>
  <c r="F22" i="15"/>
  <c r="D22" i="15"/>
  <c r="C22" i="15"/>
  <c r="I65" i="16"/>
  <c r="I64" i="16"/>
  <c r="D64" i="16"/>
  <c r="J63" i="16"/>
  <c r="I63" i="16"/>
  <c r="H63" i="16"/>
  <c r="G63" i="16"/>
  <c r="F63" i="16"/>
  <c r="D63" i="16"/>
  <c r="C63" i="16"/>
  <c r="B63" i="16"/>
  <c r="I25" i="17"/>
  <c r="I24" i="17"/>
  <c r="D24" i="17"/>
  <c r="J23" i="17"/>
  <c r="I23" i="17"/>
  <c r="H23" i="17"/>
  <c r="G23" i="17"/>
  <c r="F23" i="17"/>
  <c r="D23" i="17"/>
  <c r="C23" i="17"/>
  <c r="I39" i="18"/>
  <c r="I38" i="18"/>
  <c r="D38" i="18"/>
  <c r="J37" i="18"/>
  <c r="I37" i="18"/>
  <c r="H37" i="18"/>
  <c r="G37" i="18"/>
  <c r="F37" i="18"/>
  <c r="D37" i="18"/>
  <c r="C37" i="18"/>
  <c r="B37" i="18"/>
  <c r="I21" i="19"/>
  <c r="I20" i="19"/>
  <c r="D20" i="19"/>
  <c r="J19" i="19"/>
  <c r="I19" i="19"/>
  <c r="H19" i="19"/>
  <c r="G19" i="19"/>
  <c r="F19" i="19"/>
  <c r="D19" i="19"/>
  <c r="C19" i="19"/>
  <c r="I39" i="20"/>
  <c r="I38" i="20"/>
  <c r="D38" i="20"/>
  <c r="J37" i="20"/>
  <c r="I37" i="20"/>
  <c r="H37" i="20"/>
  <c r="G37" i="20"/>
  <c r="F37" i="20"/>
  <c r="D37" i="20"/>
  <c r="C37" i="20"/>
  <c r="B37" i="20"/>
  <c r="I84" i="21"/>
  <c r="I83" i="21"/>
  <c r="D83" i="21"/>
  <c r="J82" i="21"/>
  <c r="I82" i="21"/>
  <c r="H82" i="21"/>
  <c r="G82" i="21"/>
  <c r="F82" i="21"/>
  <c r="D82" i="21"/>
  <c r="C82" i="21"/>
  <c r="B82" i="21"/>
  <c r="B23" i="12"/>
  <c r="B19" i="19"/>
  <c r="B23" i="6"/>
  <c r="B22" i="15"/>
  <c r="B20" i="10"/>
  <c r="B23" i="17"/>
</calcChain>
</file>

<file path=xl/sharedStrings.xml><?xml version="1.0" encoding="utf-8"?>
<sst xmlns="http://schemas.openxmlformats.org/spreadsheetml/2006/main" count="1465" uniqueCount="246">
  <si>
    <t>TEXTBOOK EVALUATION FORM</t>
  </si>
  <si>
    <t>Title of Textbook:</t>
  </si>
  <si>
    <t>Authors:</t>
  </si>
  <si>
    <t>Publisher:</t>
  </si>
  <si>
    <t>Year of Publication:</t>
  </si>
  <si>
    <t>ISBN:</t>
  </si>
  <si>
    <t>Topic:</t>
  </si>
  <si>
    <t xml:space="preserve">Argumentation Opportunities </t>
  </si>
  <si>
    <t xml:space="preserve">Question </t>
  </si>
  <si>
    <t xml:space="preserve">Dimension 1 </t>
  </si>
  <si>
    <t>Dimension 2</t>
  </si>
  <si>
    <t>Identify a pattern</t>
  </si>
  <si>
    <t>Making a conjecture</t>
  </si>
  <si>
    <t>Providing proof</t>
  </si>
  <si>
    <t>Providing non-proof arguments</t>
  </si>
  <si>
    <t>Identifying a pattern</t>
  </si>
  <si>
    <t>Euclidean Geometry</t>
  </si>
  <si>
    <t>J. Odendaal, J. Basson, H. Gouws &amp; L. Nieuwoudt</t>
  </si>
  <si>
    <t>Mind Action Series Mathematics</t>
  </si>
  <si>
    <t>Allcopy Publishers</t>
  </si>
  <si>
    <t>Page: 214               Chapter: Euclidean Geometry             Topic/Subtopic: Terminology</t>
  </si>
  <si>
    <t>1b</t>
  </si>
  <si>
    <t>2a</t>
  </si>
  <si>
    <t>2b</t>
  </si>
  <si>
    <t>3a</t>
  </si>
  <si>
    <t>3b</t>
  </si>
  <si>
    <t>4a</t>
  </si>
  <si>
    <t>4b</t>
  </si>
  <si>
    <t>a</t>
  </si>
  <si>
    <t>b</t>
  </si>
  <si>
    <t>c</t>
  </si>
  <si>
    <t>d</t>
  </si>
  <si>
    <t>e(1)</t>
  </si>
  <si>
    <t>e(2)</t>
  </si>
  <si>
    <t>f(1)</t>
  </si>
  <si>
    <t>f(2)</t>
  </si>
  <si>
    <t>g(1)</t>
  </si>
  <si>
    <t>g(2)</t>
  </si>
  <si>
    <t>h(1)</t>
  </si>
  <si>
    <t>h(3)</t>
  </si>
  <si>
    <t>h(2)</t>
  </si>
  <si>
    <t>i</t>
  </si>
  <si>
    <t>Page: 219               Chapter: Euclidean Geometry             Topic/Subtopic: Terminology</t>
  </si>
  <si>
    <t>Page: 221               Chapter: Euclidean Geometry             Topic/Subtopic: Some further corollaries of theorem 2</t>
  </si>
  <si>
    <t>5a</t>
  </si>
  <si>
    <t>5b</t>
  </si>
  <si>
    <t>f</t>
  </si>
  <si>
    <t>Page: 228                Chapter: Euclidean Geometry             Topic/Subtopic: Group 3 theorems: Tangents</t>
  </si>
  <si>
    <t>11a</t>
  </si>
  <si>
    <t>11b</t>
  </si>
  <si>
    <t>Page: 230                Chapter: Euclidean Geometry             Topic/Subtopic: Group 3 theorems: Tangents</t>
  </si>
  <si>
    <t>d(1)</t>
  </si>
  <si>
    <t>d(2)</t>
  </si>
  <si>
    <t>d(3)</t>
  </si>
  <si>
    <t>c(1)</t>
  </si>
  <si>
    <t>c(2)</t>
  </si>
  <si>
    <t>c(3)</t>
  </si>
  <si>
    <t>g</t>
  </si>
  <si>
    <t>Page: 232                Chapter: Euclidean Geometry             Topic/Subtopic: Solving Geometry Problems</t>
  </si>
  <si>
    <t>12a</t>
  </si>
  <si>
    <t>12b</t>
  </si>
  <si>
    <t>12c</t>
  </si>
  <si>
    <t>12d</t>
  </si>
  <si>
    <t>13a</t>
  </si>
  <si>
    <t>13b</t>
  </si>
  <si>
    <t>13c</t>
  </si>
  <si>
    <t>13d</t>
  </si>
  <si>
    <t>13e</t>
  </si>
  <si>
    <t>14a</t>
  </si>
  <si>
    <t>14b</t>
  </si>
  <si>
    <t>Page: 237                Chapter: Euclidean Geometry             Topic/Subtopic: Solving Geometry Problems</t>
  </si>
  <si>
    <t>a(1)</t>
  </si>
  <si>
    <t>a(2)</t>
  </si>
  <si>
    <t>g(3)</t>
  </si>
  <si>
    <t>h(4)</t>
  </si>
  <si>
    <t>i(1)</t>
  </si>
  <si>
    <t>i(2)</t>
  </si>
  <si>
    <t>j(1)</t>
  </si>
  <si>
    <t>j(2)</t>
  </si>
  <si>
    <t>k(1)</t>
  </si>
  <si>
    <t>k(2)</t>
  </si>
  <si>
    <t>k(3)</t>
  </si>
  <si>
    <t>k(4)</t>
  </si>
  <si>
    <t>l(1)</t>
  </si>
  <si>
    <t>l(2)</t>
  </si>
  <si>
    <t>Page: 241               Chapter: Euclidean Geometry             Topic/Subtopic: Problems with variables</t>
  </si>
  <si>
    <t>15a</t>
  </si>
  <si>
    <t>15b</t>
  </si>
  <si>
    <t>16b(1)</t>
  </si>
  <si>
    <t>16b(2)</t>
  </si>
  <si>
    <t>d(2)i</t>
  </si>
  <si>
    <t>d(2)ii</t>
  </si>
  <si>
    <t>d(2)iii</t>
  </si>
  <si>
    <t>e(2)i</t>
  </si>
  <si>
    <t>e(2)ii</t>
  </si>
  <si>
    <t>Page: 242               Chapter: Euclidean Geometry             Topic/Subtopic: Problems with variables</t>
  </si>
  <si>
    <t>Page: 244               Chapter: Euclidean Geometry             Topic/Subtopic: Abstract Geometrical Proofs</t>
  </si>
  <si>
    <t>18a</t>
  </si>
  <si>
    <t>18b</t>
  </si>
  <si>
    <t>18c</t>
  </si>
  <si>
    <t>19a</t>
  </si>
  <si>
    <t>19b</t>
  </si>
  <si>
    <t>Page: 247               Chapter: Euclidean Geometry             Topic/Subtopic: Abstract Geometrical Proofs</t>
  </si>
  <si>
    <t>h(1)i</t>
  </si>
  <si>
    <t>h(1)ii</t>
  </si>
  <si>
    <t>j(3)</t>
  </si>
  <si>
    <t>l</t>
  </si>
  <si>
    <t>m(1)</t>
  </si>
  <si>
    <t>m(2)</t>
  </si>
  <si>
    <t>n(1)</t>
  </si>
  <si>
    <t>n(2)</t>
  </si>
  <si>
    <t>n(3)</t>
  </si>
  <si>
    <t>n(4)</t>
  </si>
  <si>
    <t>o(1)</t>
  </si>
  <si>
    <t>o(2)</t>
  </si>
  <si>
    <t>p(1)</t>
  </si>
  <si>
    <t>p(2)</t>
  </si>
  <si>
    <t>p(3)</t>
  </si>
  <si>
    <t>20a</t>
  </si>
  <si>
    <t>20b</t>
  </si>
  <si>
    <t>20c</t>
  </si>
  <si>
    <t>21a</t>
  </si>
  <si>
    <t>21b</t>
  </si>
  <si>
    <t>22a</t>
  </si>
  <si>
    <t>22b</t>
  </si>
  <si>
    <t>a(3)</t>
  </si>
  <si>
    <t>e</t>
  </si>
  <si>
    <t>h(2)i</t>
  </si>
  <si>
    <t>h(2)ii</t>
  </si>
  <si>
    <t>h(2)iii</t>
  </si>
  <si>
    <t>Page: 254               Chapter: Euclidean Geometry             Topic/Subtopic: To prove that a quadrilateral is cyclic</t>
  </si>
  <si>
    <t>Page: 251               Chapter: Euclidean Geometry             Topic/Subtopic: To prove that a quadrilateral is cyclic</t>
  </si>
  <si>
    <t>Page: 257               Chapter: Euclidean Geometry             Topic/Subtopic: To prove that a line is a tangent to a circle</t>
  </si>
  <si>
    <t>23a</t>
  </si>
  <si>
    <t>23b</t>
  </si>
  <si>
    <t>24a</t>
  </si>
  <si>
    <t>24b</t>
  </si>
  <si>
    <t>Page: 259               Chapter: Euclidean Geometry             Topic/Subtopic: To prove that a line is a tangent to a circle</t>
  </si>
  <si>
    <t>Page: 265               Chapter: Euclidean Geometry             Topic/Subtopic: Euclidean Geometry</t>
  </si>
  <si>
    <t>a(4)</t>
  </si>
  <si>
    <t>a(5)</t>
  </si>
  <si>
    <t>b(1)</t>
  </si>
  <si>
    <t>b(2)</t>
  </si>
  <si>
    <t>e(1)i</t>
  </si>
  <si>
    <t>e(1)ii</t>
  </si>
  <si>
    <t>g(2)i</t>
  </si>
  <si>
    <t>g(2)ii</t>
  </si>
  <si>
    <t>h(3)i</t>
  </si>
  <si>
    <t>h(3)ii</t>
  </si>
  <si>
    <t>i(3)</t>
  </si>
  <si>
    <t>l(3)</t>
  </si>
  <si>
    <t>m(3)</t>
  </si>
  <si>
    <t>m(4)</t>
  </si>
  <si>
    <t>Comments</t>
  </si>
  <si>
    <t>non-(reasoning and proving)</t>
  </si>
  <si>
    <t>Non-(reasoning and proving)</t>
  </si>
  <si>
    <t>Non-(Reasoning and proving)</t>
  </si>
  <si>
    <t>1a(1)</t>
  </si>
  <si>
    <t>1a(2)</t>
  </si>
  <si>
    <t>D</t>
  </si>
  <si>
    <t>VR</t>
  </si>
  <si>
    <t>Demonstration as structural relationships leads to proof and verification as it establishes the truth of the statement</t>
  </si>
  <si>
    <t>EX</t>
  </si>
  <si>
    <t>Explanation as it provides insight into why the statement is true</t>
  </si>
  <si>
    <t>d(a)</t>
  </si>
  <si>
    <t>d(b)</t>
  </si>
  <si>
    <t>d(c)</t>
  </si>
  <si>
    <t>d(d)</t>
  </si>
  <si>
    <t>d(e)</t>
  </si>
  <si>
    <t>d(f)</t>
  </si>
  <si>
    <t>d(g)</t>
  </si>
  <si>
    <t>d(h)</t>
  </si>
  <si>
    <t>d(i)</t>
  </si>
  <si>
    <t>a(a)</t>
  </si>
  <si>
    <t>a(b)</t>
  </si>
  <si>
    <t>a(c)</t>
  </si>
  <si>
    <t>a(d)</t>
  </si>
  <si>
    <t>a(e)</t>
  </si>
  <si>
    <t>b(a)</t>
  </si>
  <si>
    <t>b(b)</t>
  </si>
  <si>
    <t>b(c)</t>
  </si>
  <si>
    <t>b(d)</t>
  </si>
  <si>
    <t>b(e)</t>
  </si>
  <si>
    <t>b(f)</t>
  </si>
  <si>
    <t>b(g)</t>
  </si>
  <si>
    <t>b(h)</t>
  </si>
  <si>
    <t>b(i)</t>
  </si>
  <si>
    <t>b(j)</t>
  </si>
  <si>
    <t>b(k)</t>
  </si>
  <si>
    <t>b(l)</t>
  </si>
  <si>
    <t>b(m)</t>
  </si>
  <si>
    <t>b(n)</t>
  </si>
  <si>
    <t>c(a)</t>
  </si>
  <si>
    <t>c(b)</t>
  </si>
  <si>
    <t>c(c)</t>
  </si>
  <si>
    <t>c(d)</t>
  </si>
  <si>
    <t>c(f)</t>
  </si>
  <si>
    <t>c(e)</t>
  </si>
  <si>
    <t>c(g)</t>
  </si>
  <si>
    <t>c(h)</t>
  </si>
  <si>
    <t>c(i)</t>
  </si>
  <si>
    <t>c(j)</t>
  </si>
  <si>
    <t>c(k)</t>
  </si>
  <si>
    <t>16a(1)</t>
  </si>
  <si>
    <t>16a(2)</t>
  </si>
  <si>
    <t>16a(3)</t>
  </si>
  <si>
    <t>16a(4)</t>
  </si>
  <si>
    <t>d(1)(1)</t>
  </si>
  <si>
    <t>d(1)(2)</t>
  </si>
  <si>
    <t>d(1)(3)</t>
  </si>
  <si>
    <t>d(1)(4)</t>
  </si>
  <si>
    <t>e(1)(1)</t>
  </si>
  <si>
    <t>e(1)(2)</t>
  </si>
  <si>
    <t>e(1)(3)</t>
  </si>
  <si>
    <t>f(1)(y)</t>
  </si>
  <si>
    <t>f(1)(x)</t>
  </si>
  <si>
    <t>f(2)(y)</t>
  </si>
  <si>
    <t>f(2)(x)</t>
  </si>
  <si>
    <t>f(3)(y)</t>
  </si>
  <si>
    <t>f(3)(x)</t>
  </si>
  <si>
    <t>f(4)(y)</t>
  </si>
  <si>
    <t>f(4)(x)</t>
  </si>
  <si>
    <t>g(1)(1)</t>
  </si>
  <si>
    <t>g(1)(2)</t>
  </si>
  <si>
    <t>g(1)(3)</t>
  </si>
  <si>
    <t>i(1)(1)</t>
  </si>
  <si>
    <t>i(1)(2)</t>
  </si>
  <si>
    <t>i(1)(3)</t>
  </si>
  <si>
    <t xml:space="preserve">Making mathematical generalizations </t>
  </si>
  <si>
    <t>Providing support to mathematical claims</t>
  </si>
  <si>
    <t>Purpose of providing a proof</t>
  </si>
  <si>
    <t>Plausable</t>
  </si>
  <si>
    <t>Definite</t>
  </si>
  <si>
    <t>Conjecture</t>
  </si>
  <si>
    <t>Generic example</t>
  </si>
  <si>
    <t>Demonstration</t>
  </si>
  <si>
    <t>Emperical argument</t>
  </si>
  <si>
    <t>Rationale</t>
  </si>
  <si>
    <t>Explanation</t>
  </si>
  <si>
    <t>Verification</t>
  </si>
  <si>
    <t>Falsification</t>
  </si>
  <si>
    <t xml:space="preserve">Generation of new knowledge </t>
  </si>
  <si>
    <t>Exercises</t>
  </si>
  <si>
    <t>G</t>
  </si>
  <si>
    <t>a(f)</t>
  </si>
  <si>
    <t>Examples Mind - 334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</si>
</sst>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rgb="FF000000"/>
      <name val="Wingdings"/>
      <charset val="2"/>
    </font>
    <font>
      <sz val="11"/>
      <color theme="1"/>
      <name val="Arial"/>
      <family val="2"/>
    </font>
    <font>
      <sz val="11"/>
      <color theme="1"/>
      <name val="Aptos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4" borderId="29" xfId="0" applyFill="1" applyBorder="1"/>
    <xf numFmtId="0" fontId="0" fillId="4" borderId="30" xfId="0" applyFill="1" applyBorder="1"/>
    <xf numFmtId="0" fontId="1" fillId="2" borderId="19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1" fillId="4" borderId="26" xfId="0" applyFont="1" applyFill="1" applyBorder="1" applyAlignment="1">
      <alignment horizontal="center" vertical="center"/>
    </xf>
    <xf numFmtId="0" fontId="0" fillId="4" borderId="31" xfId="0" applyFill="1" applyBorder="1"/>
    <xf numFmtId="0" fontId="1" fillId="4" borderId="29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0" fillId="4" borderId="3" xfId="0" applyFill="1" applyBorder="1"/>
    <xf numFmtId="0" fontId="0" fillId="4" borderId="15" xfId="0" applyFill="1" applyBorder="1"/>
    <xf numFmtId="0" fontId="3" fillId="3" borderId="2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7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1" fillId="4" borderId="56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/>
    </xf>
    <xf numFmtId="0" fontId="6" fillId="4" borderId="30" xfId="0" applyFont="1" applyFill="1" applyBorder="1" applyAlignment="1">
      <alignment horizontal="center"/>
    </xf>
    <xf numFmtId="0" fontId="6" fillId="4" borderId="29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3" fillId="3" borderId="28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0" fillId="4" borderId="53" xfId="0" applyFill="1" applyBorder="1"/>
    <xf numFmtId="0" fontId="0" fillId="4" borderId="55" xfId="0" applyFill="1" applyBorder="1"/>
    <xf numFmtId="0" fontId="0" fillId="4" borderId="19" xfId="0" applyFill="1" applyBorder="1"/>
    <xf numFmtId="0" fontId="3" fillId="4" borderId="32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center" vertical="center"/>
    </xf>
    <xf numFmtId="0" fontId="3" fillId="3" borderId="59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58" xfId="0" applyFont="1" applyFill="1" applyBorder="1" applyAlignment="1">
      <alignment horizontal="center" vertical="center" wrapText="1"/>
    </xf>
    <xf numFmtId="0" fontId="5" fillId="3" borderId="60" xfId="0" applyFont="1" applyFill="1" applyBorder="1" applyAlignment="1">
      <alignment horizontal="center" vertical="center" wrapText="1"/>
    </xf>
    <xf numFmtId="0" fontId="3" fillId="3" borderId="56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0" fillId="4" borderId="11" xfId="0" applyFill="1" applyBorder="1"/>
    <xf numFmtId="0" fontId="1" fillId="2" borderId="51" xfId="0" applyFont="1" applyFill="1" applyBorder="1" applyAlignment="1">
      <alignment horizontal="center" vertical="center"/>
    </xf>
    <xf numFmtId="0" fontId="1" fillId="2" borderId="61" xfId="0" applyFont="1" applyFill="1" applyBorder="1" applyAlignment="1">
      <alignment horizontal="center" vertical="center"/>
    </xf>
    <xf numFmtId="0" fontId="1" fillId="2" borderId="5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2" borderId="6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 wrapText="1"/>
    </xf>
    <xf numFmtId="0" fontId="3" fillId="3" borderId="63" xfId="0" applyFont="1" applyFill="1" applyBorder="1" applyAlignment="1">
      <alignment horizontal="center" vertical="center" wrapText="1"/>
    </xf>
    <xf numFmtId="0" fontId="3" fillId="3" borderId="64" xfId="0" applyFont="1" applyFill="1" applyBorder="1" applyAlignment="1">
      <alignment horizontal="center"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5" fillId="3" borderId="48" xfId="0" applyFont="1" applyFill="1" applyBorder="1" applyAlignment="1">
      <alignment horizontal="center" vertical="center" wrapText="1"/>
    </xf>
    <xf numFmtId="0" fontId="3" fillId="3" borderId="49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5" fillId="3" borderId="46" xfId="0" applyFont="1" applyFill="1" applyBorder="1" applyAlignment="1">
      <alignment horizontal="center" vertical="center" wrapText="1"/>
    </xf>
    <xf numFmtId="0" fontId="5" fillId="3" borderId="47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0" borderId="56" xfId="0" applyFont="1" applyBorder="1" applyAlignment="1">
      <alignment vertical="center" wrapText="1"/>
    </xf>
    <xf numFmtId="0" fontId="7" fillId="0" borderId="50" xfId="0" applyFont="1" applyBorder="1" applyAlignment="1">
      <alignment vertical="center" wrapText="1"/>
    </xf>
    <xf numFmtId="0" fontId="1" fillId="4" borderId="40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7" fillId="0" borderId="40" xfId="0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5" fillId="3" borderId="68" xfId="0" applyFont="1" applyFill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3" fillId="3" borderId="67" xfId="0" applyFont="1" applyFill="1" applyBorder="1" applyAlignment="1">
      <alignment horizontal="center" vertical="center" wrapText="1"/>
    </xf>
    <xf numFmtId="0" fontId="3" fillId="3" borderId="70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71" xfId="0" applyFont="1" applyBorder="1" applyAlignment="1">
      <alignment horizontal="center" vertical="center" wrapText="1"/>
    </xf>
    <xf numFmtId="0" fontId="5" fillId="3" borderId="7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3" fillId="3" borderId="48" xfId="0" applyFont="1" applyFill="1" applyBorder="1" applyAlignment="1">
      <alignment horizontal="center" vertical="center" wrapText="1"/>
    </xf>
    <xf numFmtId="0" fontId="1" fillId="4" borderId="51" xfId="0" applyFont="1" applyFill="1" applyBorder="1" applyAlignment="1">
      <alignment horizontal="center" vertical="center"/>
    </xf>
    <xf numFmtId="0" fontId="1" fillId="4" borderId="61" xfId="0" applyFont="1" applyFill="1" applyBorder="1" applyAlignment="1">
      <alignment horizontal="center" vertical="center"/>
    </xf>
    <xf numFmtId="0" fontId="5" fillId="3" borderId="73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69" xfId="0" applyFont="1" applyBorder="1" applyAlignment="1">
      <alignment horizontal="center" vertical="center" wrapText="1"/>
    </xf>
    <xf numFmtId="0" fontId="1" fillId="0" borderId="72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0" fillId="4" borderId="54" xfId="0" applyFill="1" applyBorder="1"/>
    <xf numFmtId="0" fontId="0" fillId="4" borderId="57" xfId="0" applyFill="1" applyBorder="1"/>
    <xf numFmtId="0" fontId="3" fillId="0" borderId="3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0" fillId="0" borderId="12" xfId="0" applyBorder="1"/>
    <xf numFmtId="0" fontId="0" fillId="4" borderId="58" xfId="0" applyFill="1" applyBorder="1"/>
    <xf numFmtId="0" fontId="0" fillId="4" borderId="59" xfId="0" applyFill="1" applyBorder="1"/>
    <xf numFmtId="0" fontId="0" fillId="4" borderId="67" xfId="0" applyFill="1" applyBorder="1"/>
    <xf numFmtId="0" fontId="0" fillId="4" borderId="21" xfId="0" applyFill="1" applyBorder="1"/>
    <xf numFmtId="0" fontId="0" fillId="4" borderId="22" xfId="0" applyFill="1" applyBorder="1"/>
    <xf numFmtId="0" fontId="0" fillId="4" borderId="64" xfId="0" applyFill="1" applyBorder="1"/>
    <xf numFmtId="0" fontId="3" fillId="3" borderId="74" xfId="0" applyFont="1" applyFill="1" applyBorder="1" applyAlignment="1">
      <alignment horizontal="center" vertical="center" wrapText="1"/>
    </xf>
    <xf numFmtId="0" fontId="7" fillId="0" borderId="48" xfId="0" applyFont="1" applyBorder="1" applyAlignment="1">
      <alignment vertical="center" wrapText="1"/>
    </xf>
    <xf numFmtId="0" fontId="10" fillId="0" borderId="15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0" fillId="0" borderId="27" xfId="0" applyBorder="1"/>
    <xf numFmtId="0" fontId="1" fillId="3" borderId="0" xfId="0" applyFont="1" applyFill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5" borderId="58" xfId="0" applyFont="1" applyFill="1" applyBorder="1" applyAlignment="1">
      <alignment horizontal="center" vertical="center" wrapText="1"/>
    </xf>
    <xf numFmtId="0" fontId="3" fillId="5" borderId="5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3" fillId="5" borderId="71" xfId="0" applyFont="1" applyFill="1" applyBorder="1" applyAlignment="1">
      <alignment horizontal="center" vertical="center" wrapText="1"/>
    </xf>
    <xf numFmtId="0" fontId="5" fillId="5" borderId="7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5" borderId="68" xfId="0" applyFont="1" applyFill="1" applyBorder="1" applyAlignment="1">
      <alignment horizontal="center" vertical="center" wrapText="1"/>
    </xf>
    <xf numFmtId="0" fontId="3" fillId="5" borderId="56" xfId="0" applyFont="1" applyFill="1" applyBorder="1" applyAlignment="1">
      <alignment horizontal="center" vertical="center" wrapText="1"/>
    </xf>
    <xf numFmtId="0" fontId="3" fillId="5" borderId="50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vertical="center" wrapText="1"/>
    </xf>
    <xf numFmtId="0" fontId="3" fillId="5" borderId="46" xfId="0" applyFont="1" applyFill="1" applyBorder="1" applyAlignment="1">
      <alignment horizontal="center" vertical="center" wrapText="1"/>
    </xf>
    <xf numFmtId="0" fontId="3" fillId="5" borderId="72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0" fontId="1" fillId="4" borderId="50" xfId="0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horizontal="center" vertical="center"/>
    </xf>
    <xf numFmtId="0" fontId="1" fillId="4" borderId="46" xfId="0" applyFont="1" applyFill="1" applyBorder="1" applyAlignment="1">
      <alignment horizontal="center" vertical="center"/>
    </xf>
    <xf numFmtId="0" fontId="1" fillId="4" borderId="39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1" fillId="4" borderId="75" xfId="0" applyFont="1" applyFill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0" fillId="4" borderId="12" xfId="0" applyFill="1" applyBorder="1"/>
    <xf numFmtId="0" fontId="0" fillId="4" borderId="20" xfId="0" applyFill="1" applyBorder="1"/>
    <xf numFmtId="0" fontId="0" fillId="4" borderId="63" xfId="0" applyFill="1" applyBorder="1"/>
    <xf numFmtId="0" fontId="0" fillId="4" borderId="41" xfId="0" applyFill="1" applyBorder="1" applyAlignment="1">
      <alignment horizontal="center"/>
    </xf>
    <xf numFmtId="0" fontId="0" fillId="4" borderId="65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horizontal="left" vertical="center"/>
    </xf>
    <xf numFmtId="1" fontId="2" fillId="2" borderId="2" xfId="0" applyNumberFormat="1" applyFont="1" applyFill="1" applyBorder="1" applyAlignment="1">
      <alignment horizontal="left" vertical="center"/>
    </xf>
    <xf numFmtId="1" fontId="2" fillId="2" borderId="3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4" borderId="59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4" borderId="12" xfId="0" applyFill="1" applyBorder="1" applyAlignment="1">
      <alignment horizontal="center"/>
    </xf>
    <xf numFmtId="0" fontId="3" fillId="4" borderId="31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59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6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66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/>
    </xf>
    <xf numFmtId="0" fontId="6" fillId="4" borderId="32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 vertical="center" wrapText="1"/>
    </xf>
    <xf numFmtId="0" fontId="3" fillId="3" borderId="5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4" borderId="53" xfId="0" applyFill="1" applyBorder="1" applyAlignment="1">
      <alignment horizontal="center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66" xfId="0" applyFont="1" applyBorder="1" applyAlignment="1">
      <alignment horizontal="center" vertical="center" wrapText="1"/>
    </xf>
    <xf numFmtId="0" fontId="0" fillId="4" borderId="31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28687-D031-4D5B-A355-6BB0D0D440E8}">
  <dimension ref="A1:K29"/>
  <sheetViews>
    <sheetView topLeftCell="A9" zoomScale="84" workbookViewId="0">
      <selection activeCell="B27" sqref="B27:J29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3320312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thickBot="1" x14ac:dyDescent="0.35">
      <c r="A9" s="239" t="s">
        <v>20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5"/>
      <c r="B10" s="242" t="s">
        <v>9</v>
      </c>
      <c r="C10" s="243"/>
      <c r="D10" s="243"/>
      <c r="E10" s="243"/>
      <c r="F10" s="243"/>
      <c r="G10" s="242" t="s">
        <v>10</v>
      </c>
      <c r="H10" s="243"/>
      <c r="I10" s="243"/>
      <c r="J10" s="243"/>
      <c r="K10" s="246"/>
    </row>
    <row r="11" spans="1:11" ht="15" thickBot="1" x14ac:dyDescent="0.35">
      <c r="A11" s="3"/>
      <c r="B11" s="244"/>
      <c r="C11" s="245"/>
      <c r="D11" s="245"/>
      <c r="E11" s="245"/>
      <c r="F11" s="245"/>
      <c r="G11" s="244"/>
      <c r="H11" s="245"/>
      <c r="I11" s="245"/>
      <c r="J11" s="245"/>
      <c r="K11" s="247"/>
    </row>
    <row r="12" spans="1:11" ht="42" thickBot="1" x14ac:dyDescent="0.35">
      <c r="A12" s="19" t="s">
        <v>8</v>
      </c>
      <c r="B12" s="16" t="s">
        <v>11</v>
      </c>
      <c r="C12" s="2" t="s">
        <v>12</v>
      </c>
      <c r="D12" s="239" t="s">
        <v>13</v>
      </c>
      <c r="E12" s="241"/>
      <c r="F12" s="1" t="s">
        <v>14</v>
      </c>
      <c r="G12" s="16" t="s">
        <v>15</v>
      </c>
      <c r="H12" s="2" t="s">
        <v>12</v>
      </c>
      <c r="I12" s="1" t="s">
        <v>13</v>
      </c>
      <c r="J12" s="37" t="s">
        <v>154</v>
      </c>
      <c r="K12" s="114" t="s">
        <v>153</v>
      </c>
    </row>
    <row r="13" spans="1:11" ht="57.6" x14ac:dyDescent="0.3">
      <c r="A13" s="6" t="s">
        <v>157</v>
      </c>
      <c r="B13" s="43"/>
      <c r="C13" s="43"/>
      <c r="D13" s="250" t="s">
        <v>159</v>
      </c>
      <c r="E13" s="250"/>
      <c r="F13" s="44"/>
      <c r="G13" s="45"/>
      <c r="H13" s="43"/>
      <c r="I13" s="44" t="s">
        <v>160</v>
      </c>
      <c r="J13" s="64"/>
      <c r="K13" s="118" t="s">
        <v>161</v>
      </c>
    </row>
    <row r="14" spans="1:11" x14ac:dyDescent="0.3">
      <c r="A14" s="9" t="s">
        <v>158</v>
      </c>
      <c r="B14" s="47"/>
      <c r="C14" s="47"/>
      <c r="D14" s="250" t="s">
        <v>159</v>
      </c>
      <c r="E14" s="250"/>
      <c r="F14" s="44"/>
      <c r="G14" s="45"/>
      <c r="H14" s="43"/>
      <c r="I14" s="44" t="s">
        <v>160</v>
      </c>
      <c r="J14" s="64"/>
      <c r="K14" s="116"/>
    </row>
    <row r="15" spans="1:11" ht="29.4" thickBot="1" x14ac:dyDescent="0.35">
      <c r="A15" s="9" t="s">
        <v>21</v>
      </c>
      <c r="B15" s="50"/>
      <c r="C15" s="50"/>
      <c r="D15" s="251" t="s">
        <v>159</v>
      </c>
      <c r="E15" s="251"/>
      <c r="F15" s="51"/>
      <c r="G15" s="52"/>
      <c r="H15" s="50"/>
      <c r="I15" s="51" t="s">
        <v>162</v>
      </c>
      <c r="J15" s="65"/>
      <c r="K15" s="119" t="s">
        <v>163</v>
      </c>
    </row>
    <row r="16" spans="1:11" ht="15" thickBot="1" x14ac:dyDescent="0.35">
      <c r="A16" s="12"/>
      <c r="B16" s="13"/>
      <c r="C16" s="13"/>
      <c r="D16" s="248"/>
      <c r="E16" s="249"/>
      <c r="F16" s="14"/>
      <c r="G16" s="31"/>
      <c r="H16" s="13"/>
      <c r="I16" s="14"/>
      <c r="J16" s="66"/>
      <c r="K16" s="117"/>
    </row>
    <row r="17" spans="1:11" x14ac:dyDescent="0.3">
      <c r="A17" s="10" t="s">
        <v>22</v>
      </c>
      <c r="B17" s="11"/>
      <c r="C17" s="11"/>
      <c r="D17" s="250" t="s">
        <v>159</v>
      </c>
      <c r="E17" s="250"/>
      <c r="F17" s="44"/>
      <c r="G17" s="45"/>
      <c r="H17" s="43"/>
      <c r="I17" s="44" t="s">
        <v>160</v>
      </c>
      <c r="J17" s="64"/>
      <c r="K17" s="116"/>
    </row>
    <row r="18" spans="1:11" ht="15" thickBot="1" x14ac:dyDescent="0.35">
      <c r="A18" s="9" t="s">
        <v>23</v>
      </c>
      <c r="B18" s="50"/>
      <c r="C18" s="50"/>
      <c r="D18" s="250" t="s">
        <v>159</v>
      </c>
      <c r="E18" s="250"/>
      <c r="F18" s="44"/>
      <c r="G18" s="45"/>
      <c r="H18" s="43"/>
      <c r="I18" s="44" t="s">
        <v>160</v>
      </c>
      <c r="J18" s="64"/>
      <c r="K18" s="116"/>
    </row>
    <row r="19" spans="1:11" ht="15" thickBot="1" x14ac:dyDescent="0.35">
      <c r="A19" s="12"/>
      <c r="B19" s="55"/>
      <c r="C19" s="55"/>
      <c r="D19" s="264"/>
      <c r="E19" s="265"/>
      <c r="F19" s="56"/>
      <c r="G19" s="57"/>
      <c r="H19" s="55"/>
      <c r="I19" s="56"/>
      <c r="J19" s="67"/>
      <c r="K19" s="58"/>
    </row>
    <row r="20" spans="1:11" x14ac:dyDescent="0.3">
      <c r="A20" s="10" t="s">
        <v>24</v>
      </c>
      <c r="B20" s="43"/>
      <c r="C20" s="43"/>
      <c r="D20" s="250" t="s">
        <v>159</v>
      </c>
      <c r="E20" s="250"/>
      <c r="F20" s="44"/>
      <c r="G20" s="45"/>
      <c r="H20" s="43"/>
      <c r="I20" s="44" t="s">
        <v>160</v>
      </c>
      <c r="J20" s="64"/>
      <c r="K20" s="116"/>
    </row>
    <row r="21" spans="1:11" ht="15" thickBot="1" x14ac:dyDescent="0.35">
      <c r="A21" s="9" t="s">
        <v>25</v>
      </c>
      <c r="B21" s="50"/>
      <c r="C21" s="50"/>
      <c r="D21" s="250" t="s">
        <v>159</v>
      </c>
      <c r="E21" s="250"/>
      <c r="F21" s="44"/>
      <c r="G21" s="45"/>
      <c r="H21" s="43"/>
      <c r="I21" s="44" t="s">
        <v>160</v>
      </c>
      <c r="J21" s="64"/>
      <c r="K21" s="116"/>
    </row>
    <row r="22" spans="1:11" ht="15" thickBot="1" x14ac:dyDescent="0.35">
      <c r="A22" s="12"/>
      <c r="B22" s="55"/>
      <c r="C22" s="55"/>
      <c r="D22" s="264"/>
      <c r="E22" s="265"/>
      <c r="F22" s="56"/>
      <c r="G22" s="57"/>
      <c r="H22" s="55"/>
      <c r="I22" s="56"/>
      <c r="J22" s="67"/>
      <c r="K22" s="58"/>
    </row>
    <row r="23" spans="1:11" x14ac:dyDescent="0.3">
      <c r="A23" s="88" t="s">
        <v>26</v>
      </c>
      <c r="B23" s="89"/>
      <c r="C23" s="89"/>
      <c r="D23" s="267" t="s">
        <v>159</v>
      </c>
      <c r="E23" s="267"/>
      <c r="F23" s="90"/>
      <c r="G23" s="91"/>
      <c r="H23" s="89"/>
      <c r="I23" s="129" t="s">
        <v>160</v>
      </c>
      <c r="J23" s="92"/>
      <c r="K23" s="115"/>
    </row>
    <row r="24" spans="1:11" ht="15" thickBot="1" x14ac:dyDescent="0.35">
      <c r="A24" s="8" t="s">
        <v>27</v>
      </c>
      <c r="B24" s="61"/>
      <c r="C24" s="61"/>
      <c r="D24" s="266" t="s">
        <v>159</v>
      </c>
      <c r="E24" s="266"/>
      <c r="F24" s="95"/>
      <c r="G24" s="96"/>
      <c r="H24" s="94"/>
      <c r="I24" s="179" t="s">
        <v>160</v>
      </c>
      <c r="J24" s="68"/>
      <c r="K24" s="180"/>
    </row>
    <row r="25" spans="1:11" x14ac:dyDescent="0.3">
      <c r="D25" s="262"/>
      <c r="E25" s="262"/>
    </row>
    <row r="26" spans="1:11" ht="15" thickBot="1" x14ac:dyDescent="0.35">
      <c r="D26" s="262"/>
      <c r="E26" s="262"/>
    </row>
    <row r="27" spans="1:11" x14ac:dyDescent="0.3">
      <c r="B27" s="173">
        <f>COUNTIF($B$13:$B$24,"P")</f>
        <v>0</v>
      </c>
      <c r="C27" s="174">
        <f>COUNTIF($C$13:C24,"C")</f>
        <v>0</v>
      </c>
      <c r="D27" s="261">
        <f>COUNTIF($D$13:E25,"G")</f>
        <v>0</v>
      </c>
      <c r="E27" s="261"/>
      <c r="F27" s="174">
        <f>COUNTIF($F$13:F24,"EM")</f>
        <v>0</v>
      </c>
      <c r="G27" s="174">
        <f>COUNTIF($G$13:G24,"P")</f>
        <v>0</v>
      </c>
      <c r="H27" s="174">
        <f>COUNTIF($H$13:H24,"PVR")</f>
        <v>0</v>
      </c>
      <c r="I27" s="174">
        <f>COUNTIF($I$13:I25,"EX")</f>
        <v>1</v>
      </c>
      <c r="J27" s="175">
        <f>COUNTIF($J$13:J24,"N/A")</f>
        <v>0</v>
      </c>
    </row>
    <row r="28" spans="1:11" x14ac:dyDescent="0.3">
      <c r="B28" s="217"/>
      <c r="C28" s="216"/>
      <c r="D28" s="263">
        <f>COUNTIF($D$13:E26,"D")</f>
        <v>9</v>
      </c>
      <c r="E28" s="263"/>
      <c r="F28" s="216"/>
      <c r="G28" s="216"/>
      <c r="H28" s="216"/>
      <c r="I28" s="216">
        <f>COUNTIF($I$13:I25,"VR")</f>
        <v>8</v>
      </c>
      <c r="J28" s="218"/>
    </row>
    <row r="29" spans="1:11" ht="15" thickBot="1" x14ac:dyDescent="0.35">
      <c r="B29" s="176"/>
      <c r="C29" s="177"/>
      <c r="D29" s="219"/>
      <c r="E29" s="220"/>
      <c r="F29" s="177"/>
      <c r="G29" s="177"/>
      <c r="H29" s="177"/>
      <c r="I29" s="177">
        <f>COUNTIF($I$13:I26,"FL")</f>
        <v>0</v>
      </c>
      <c r="J29" s="178"/>
    </row>
  </sheetData>
  <mergeCells count="35">
    <mergeCell ref="D28:E28"/>
    <mergeCell ref="D19:E19"/>
    <mergeCell ref="D22:E22"/>
    <mergeCell ref="D24:E24"/>
    <mergeCell ref="D23:E23"/>
    <mergeCell ref="D17:E17"/>
    <mergeCell ref="D18:E18"/>
    <mergeCell ref="D20:E20"/>
    <mergeCell ref="D21:E21"/>
    <mergeCell ref="D27:E27"/>
    <mergeCell ref="D25:E25"/>
    <mergeCell ref="D26:E26"/>
    <mergeCell ref="A4:D4"/>
    <mergeCell ref="E4:K4"/>
    <mergeCell ref="A1:K1"/>
    <mergeCell ref="A2:D2"/>
    <mergeCell ref="E2:K2"/>
    <mergeCell ref="A3:D3"/>
    <mergeCell ref="E3:K3"/>
    <mergeCell ref="D29:E29"/>
    <mergeCell ref="A8:K8"/>
    <mergeCell ref="A5:D5"/>
    <mergeCell ref="E5:K5"/>
    <mergeCell ref="A6:D6"/>
    <mergeCell ref="E6:K6"/>
    <mergeCell ref="A7:D7"/>
    <mergeCell ref="E7:K7"/>
    <mergeCell ref="A9:K9"/>
    <mergeCell ref="B10:F11"/>
    <mergeCell ref="G10:K11"/>
    <mergeCell ref="D12:E12"/>
    <mergeCell ref="D16:E16"/>
    <mergeCell ref="D14:E14"/>
    <mergeCell ref="D13:E13"/>
    <mergeCell ref="D15:E1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68529-8066-4E5B-82F2-CD7733DFD8E1}">
  <dimension ref="A1:K46"/>
  <sheetViews>
    <sheetView topLeftCell="A27" workbookViewId="0">
      <selection activeCell="B44" sqref="B44:J46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554687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customHeight="1" thickBot="1" x14ac:dyDescent="0.35">
      <c r="A9" s="239" t="s">
        <v>95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5"/>
      <c r="B10" s="242" t="s">
        <v>9</v>
      </c>
      <c r="C10" s="243"/>
      <c r="D10" s="243"/>
      <c r="E10" s="243"/>
      <c r="F10" s="243"/>
      <c r="G10" s="242" t="s">
        <v>10</v>
      </c>
      <c r="H10" s="243"/>
      <c r="I10" s="243"/>
      <c r="J10" s="243"/>
      <c r="K10" s="246"/>
    </row>
    <row r="11" spans="1:11" ht="15" thickBot="1" x14ac:dyDescent="0.35">
      <c r="A11" s="3"/>
      <c r="B11" s="280"/>
      <c r="C11" s="281"/>
      <c r="D11" s="281"/>
      <c r="E11" s="281"/>
      <c r="F11" s="281"/>
      <c r="G11" s="280"/>
      <c r="H11" s="281"/>
      <c r="I11" s="281"/>
      <c r="J11" s="281"/>
      <c r="K11" s="282"/>
    </row>
    <row r="12" spans="1:11" ht="42" thickBot="1" x14ac:dyDescent="0.35">
      <c r="A12" s="21" t="s">
        <v>8</v>
      </c>
      <c r="B12" s="16" t="s">
        <v>11</v>
      </c>
      <c r="C12" s="2" t="s">
        <v>12</v>
      </c>
      <c r="D12" s="239" t="s">
        <v>13</v>
      </c>
      <c r="E12" s="241"/>
      <c r="F12" s="1" t="s">
        <v>14</v>
      </c>
      <c r="G12" s="16" t="s">
        <v>15</v>
      </c>
      <c r="H12" s="2" t="s">
        <v>12</v>
      </c>
      <c r="I12" s="1" t="s">
        <v>13</v>
      </c>
      <c r="J12" s="16" t="s">
        <v>155</v>
      </c>
      <c r="K12" s="2" t="s">
        <v>153</v>
      </c>
    </row>
    <row r="13" spans="1:11" x14ac:dyDescent="0.3">
      <c r="A13" s="10" t="s">
        <v>71</v>
      </c>
      <c r="B13" s="105"/>
      <c r="C13" s="103"/>
      <c r="D13" s="285" t="s">
        <v>243</v>
      </c>
      <c r="E13" s="285"/>
      <c r="F13" s="106"/>
      <c r="G13" s="105"/>
      <c r="H13" s="103"/>
      <c r="I13" s="106" t="s">
        <v>160</v>
      </c>
      <c r="J13" s="108"/>
      <c r="K13" s="110"/>
    </row>
    <row r="14" spans="1:11" ht="15" thickBot="1" x14ac:dyDescent="0.35">
      <c r="A14" s="9" t="s">
        <v>72</v>
      </c>
      <c r="B14" s="105"/>
      <c r="C14" s="103"/>
      <c r="D14" s="285" t="s">
        <v>243</v>
      </c>
      <c r="E14" s="285"/>
      <c r="F14" s="106"/>
      <c r="G14" s="105"/>
      <c r="H14" s="103"/>
      <c r="I14" s="106" t="s">
        <v>160</v>
      </c>
      <c r="J14" s="108"/>
      <c r="K14" s="110"/>
    </row>
    <row r="15" spans="1:11" ht="15" thickBot="1" x14ac:dyDescent="0.35">
      <c r="A15" s="12"/>
      <c r="B15" s="13"/>
      <c r="C15" s="13"/>
      <c r="D15" s="283"/>
      <c r="E15" s="283"/>
      <c r="F15" s="14"/>
      <c r="G15" s="31"/>
      <c r="H15" s="13"/>
      <c r="I15" s="14"/>
      <c r="J15" s="40"/>
      <c r="K15" s="39"/>
    </row>
    <row r="16" spans="1:11" ht="15" thickBot="1" x14ac:dyDescent="0.35">
      <c r="A16" s="20" t="s">
        <v>29</v>
      </c>
      <c r="B16" s="105"/>
      <c r="C16" s="103"/>
      <c r="D16" s="285" t="s">
        <v>243</v>
      </c>
      <c r="E16" s="285"/>
      <c r="F16" s="106"/>
      <c r="G16" s="105"/>
      <c r="H16" s="103"/>
      <c r="I16" s="106" t="s">
        <v>160</v>
      </c>
      <c r="J16" s="108"/>
      <c r="K16" s="110"/>
    </row>
    <row r="17" spans="1:11" ht="15" thickBot="1" x14ac:dyDescent="0.35">
      <c r="A17" s="12"/>
      <c r="B17" s="13"/>
      <c r="C17" s="13"/>
      <c r="D17" s="283"/>
      <c r="E17" s="283"/>
      <c r="F17" s="14"/>
      <c r="G17" s="31"/>
      <c r="H17" s="13"/>
      <c r="I17" s="14"/>
      <c r="J17" s="40"/>
      <c r="K17" s="39"/>
    </row>
    <row r="18" spans="1:11" x14ac:dyDescent="0.3">
      <c r="A18" s="10" t="s">
        <v>54</v>
      </c>
      <c r="B18" s="105"/>
      <c r="C18" s="103"/>
      <c r="D18" s="285" t="s">
        <v>243</v>
      </c>
      <c r="E18" s="285"/>
      <c r="F18" s="106"/>
      <c r="G18" s="105"/>
      <c r="H18" s="103"/>
      <c r="I18" s="106" t="s">
        <v>160</v>
      </c>
      <c r="J18" s="108"/>
      <c r="K18" s="110"/>
    </row>
    <row r="19" spans="1:11" ht="15" thickBot="1" x14ac:dyDescent="0.35">
      <c r="A19" s="9" t="s">
        <v>55</v>
      </c>
      <c r="B19" s="105"/>
      <c r="C19" s="103"/>
      <c r="D19" s="285" t="s">
        <v>243</v>
      </c>
      <c r="E19" s="285"/>
      <c r="F19" s="106"/>
      <c r="G19" s="105"/>
      <c r="H19" s="103"/>
      <c r="I19" s="106" t="s">
        <v>160</v>
      </c>
      <c r="J19" s="108"/>
      <c r="K19" s="110"/>
    </row>
    <row r="20" spans="1:11" ht="15" thickBot="1" x14ac:dyDescent="0.35">
      <c r="A20" s="12"/>
      <c r="B20" s="13"/>
      <c r="C20" s="13"/>
      <c r="D20" s="283"/>
      <c r="E20" s="283"/>
      <c r="F20" s="14"/>
      <c r="G20" s="31"/>
      <c r="H20" s="13"/>
      <c r="I20" s="14"/>
      <c r="J20" s="40"/>
      <c r="K20" s="39"/>
    </row>
    <row r="21" spans="1:11" x14ac:dyDescent="0.3">
      <c r="A21" s="10" t="s">
        <v>207</v>
      </c>
      <c r="B21" s="105"/>
      <c r="C21" s="103"/>
      <c r="D21" s="274" t="s">
        <v>243</v>
      </c>
      <c r="E21" s="275"/>
      <c r="F21" s="106"/>
      <c r="G21" s="105"/>
      <c r="H21" s="103"/>
      <c r="I21" s="106" t="s">
        <v>160</v>
      </c>
      <c r="J21" s="108"/>
      <c r="K21" s="110"/>
    </row>
    <row r="22" spans="1:11" x14ac:dyDescent="0.3">
      <c r="A22" s="10" t="s">
        <v>208</v>
      </c>
      <c r="B22" s="105"/>
      <c r="C22" s="103"/>
      <c r="D22" s="286" t="s">
        <v>243</v>
      </c>
      <c r="E22" s="287"/>
      <c r="F22" s="106"/>
      <c r="G22" s="105"/>
      <c r="H22" s="103"/>
      <c r="I22" s="106" t="s">
        <v>160</v>
      </c>
      <c r="J22" s="108"/>
      <c r="K22" s="110"/>
    </row>
    <row r="23" spans="1:11" x14ac:dyDescent="0.3">
      <c r="A23" s="10" t="s">
        <v>209</v>
      </c>
      <c r="B23" s="105"/>
      <c r="C23" s="103"/>
      <c r="D23" s="286" t="s">
        <v>243</v>
      </c>
      <c r="E23" s="287"/>
      <c r="F23" s="106"/>
      <c r="G23" s="105"/>
      <c r="H23" s="103"/>
      <c r="I23" s="106" t="s">
        <v>160</v>
      </c>
      <c r="J23" s="108"/>
      <c r="K23" s="110"/>
    </row>
    <row r="24" spans="1:11" x14ac:dyDescent="0.3">
      <c r="A24" s="10" t="s">
        <v>210</v>
      </c>
      <c r="B24" s="105"/>
      <c r="C24" s="103"/>
      <c r="D24" s="286" t="s">
        <v>243</v>
      </c>
      <c r="E24" s="287"/>
      <c r="F24" s="106"/>
      <c r="G24" s="105"/>
      <c r="H24" s="103"/>
      <c r="I24" s="106" t="s">
        <v>160</v>
      </c>
      <c r="J24" s="108"/>
      <c r="K24" s="110"/>
    </row>
    <row r="25" spans="1:11" x14ac:dyDescent="0.3">
      <c r="A25" s="6" t="s">
        <v>90</v>
      </c>
      <c r="B25" s="105"/>
      <c r="C25" s="103"/>
      <c r="D25" s="286" t="s">
        <v>243</v>
      </c>
      <c r="E25" s="287"/>
      <c r="F25" s="106"/>
      <c r="G25" s="105"/>
      <c r="H25" s="103"/>
      <c r="I25" s="106" t="s">
        <v>160</v>
      </c>
      <c r="J25" s="108"/>
      <c r="K25" s="110"/>
    </row>
    <row r="26" spans="1:11" x14ac:dyDescent="0.3">
      <c r="A26" s="6" t="s">
        <v>91</v>
      </c>
      <c r="B26" s="105"/>
      <c r="C26" s="103"/>
      <c r="D26" s="286" t="s">
        <v>243</v>
      </c>
      <c r="E26" s="287"/>
      <c r="F26" s="106"/>
      <c r="G26" s="105"/>
      <c r="H26" s="103"/>
      <c r="I26" s="106" t="s">
        <v>160</v>
      </c>
      <c r="J26" s="108"/>
      <c r="K26" s="110"/>
    </row>
    <row r="27" spans="1:11" ht="15" thickBot="1" x14ac:dyDescent="0.35">
      <c r="A27" s="9" t="s">
        <v>92</v>
      </c>
      <c r="B27" s="105"/>
      <c r="C27" s="103"/>
      <c r="D27" s="286" t="s">
        <v>243</v>
      </c>
      <c r="E27" s="287"/>
      <c r="F27" s="106"/>
      <c r="G27" s="105"/>
      <c r="H27" s="103"/>
      <c r="I27" s="106" t="s">
        <v>160</v>
      </c>
      <c r="J27" s="108"/>
      <c r="K27" s="110"/>
    </row>
    <row r="28" spans="1:11" ht="15" thickBot="1" x14ac:dyDescent="0.35">
      <c r="A28" s="12"/>
      <c r="B28" s="13"/>
      <c r="C28" s="13"/>
      <c r="D28" s="283"/>
      <c r="E28" s="283"/>
      <c r="F28" s="14"/>
      <c r="G28" s="31"/>
      <c r="H28" s="13"/>
      <c r="I28" s="14"/>
      <c r="J28" s="40"/>
      <c r="K28" s="39"/>
    </row>
    <row r="29" spans="1:11" x14ac:dyDescent="0.3">
      <c r="A29" s="10" t="s">
        <v>211</v>
      </c>
      <c r="B29" s="105"/>
      <c r="C29" s="103"/>
      <c r="D29" s="274" t="s">
        <v>159</v>
      </c>
      <c r="E29" s="275"/>
      <c r="F29" s="106"/>
      <c r="G29" s="105"/>
      <c r="H29" s="103"/>
      <c r="I29" s="106" t="s">
        <v>160</v>
      </c>
      <c r="J29" s="108"/>
      <c r="K29" s="110"/>
    </row>
    <row r="30" spans="1:11" x14ac:dyDescent="0.3">
      <c r="A30" s="10" t="s">
        <v>212</v>
      </c>
      <c r="B30" s="105"/>
      <c r="C30" s="103"/>
      <c r="D30" s="286" t="s">
        <v>159</v>
      </c>
      <c r="E30" s="287"/>
      <c r="F30" s="106"/>
      <c r="G30" s="105"/>
      <c r="H30" s="103"/>
      <c r="I30" s="106" t="s">
        <v>160</v>
      </c>
      <c r="J30" s="108"/>
      <c r="K30" s="110"/>
    </row>
    <row r="31" spans="1:11" x14ac:dyDescent="0.3">
      <c r="A31" s="10" t="s">
        <v>213</v>
      </c>
      <c r="B31" s="105"/>
      <c r="C31" s="103"/>
      <c r="D31" s="286" t="s">
        <v>159</v>
      </c>
      <c r="E31" s="287"/>
      <c r="F31" s="106"/>
      <c r="G31" s="105"/>
      <c r="H31" s="103"/>
      <c r="I31" s="106" t="s">
        <v>160</v>
      </c>
      <c r="J31" s="108"/>
      <c r="K31" s="110"/>
    </row>
    <row r="32" spans="1:11" x14ac:dyDescent="0.3">
      <c r="A32" s="6" t="s">
        <v>93</v>
      </c>
      <c r="B32" s="105"/>
      <c r="C32" s="103"/>
      <c r="D32" s="286" t="s">
        <v>159</v>
      </c>
      <c r="E32" s="287"/>
      <c r="F32" s="106"/>
      <c r="G32" s="105"/>
      <c r="H32" s="103"/>
      <c r="I32" s="106" t="s">
        <v>160</v>
      </c>
      <c r="J32" s="108"/>
      <c r="K32" s="110"/>
    </row>
    <row r="33" spans="1:11" ht="15" thickBot="1" x14ac:dyDescent="0.35">
      <c r="A33" s="9" t="s">
        <v>94</v>
      </c>
      <c r="B33" s="105"/>
      <c r="C33" s="103"/>
      <c r="D33" s="270" t="s">
        <v>159</v>
      </c>
      <c r="E33" s="271"/>
      <c r="F33" s="106"/>
      <c r="G33" s="105"/>
      <c r="H33" s="103"/>
      <c r="I33" s="106" t="s">
        <v>160</v>
      </c>
      <c r="J33" s="108"/>
      <c r="K33" s="110"/>
    </row>
    <row r="34" spans="1:11" ht="15" thickBot="1" x14ac:dyDescent="0.35">
      <c r="A34" s="17"/>
      <c r="B34" s="18"/>
      <c r="C34" s="18"/>
      <c r="D34" s="295"/>
      <c r="E34" s="296"/>
      <c r="F34" s="30"/>
      <c r="G34" s="17"/>
      <c r="H34" s="18"/>
      <c r="I34" s="30"/>
      <c r="J34" s="42"/>
      <c r="K34" s="41"/>
    </row>
    <row r="35" spans="1:11" x14ac:dyDescent="0.3">
      <c r="A35" s="10" t="s">
        <v>214</v>
      </c>
      <c r="B35" s="91"/>
      <c r="C35" s="89"/>
      <c r="D35" s="274" t="s">
        <v>243</v>
      </c>
      <c r="E35" s="275"/>
      <c r="F35" s="129"/>
      <c r="G35" s="91"/>
      <c r="H35" s="89"/>
      <c r="I35" s="129" t="s">
        <v>160</v>
      </c>
      <c r="J35" s="108"/>
      <c r="K35" s="110"/>
    </row>
    <row r="36" spans="1:11" x14ac:dyDescent="0.3">
      <c r="A36" s="10" t="s">
        <v>215</v>
      </c>
      <c r="B36" s="105"/>
      <c r="C36" s="103"/>
      <c r="D36" s="286" t="s">
        <v>243</v>
      </c>
      <c r="E36" s="287"/>
      <c r="F36" s="106"/>
      <c r="G36" s="105"/>
      <c r="H36" s="103"/>
      <c r="I36" s="106" t="s">
        <v>160</v>
      </c>
      <c r="J36" s="108"/>
      <c r="K36" s="110"/>
    </row>
    <row r="37" spans="1:11" x14ac:dyDescent="0.3">
      <c r="A37" s="10" t="s">
        <v>216</v>
      </c>
      <c r="B37" s="105"/>
      <c r="C37" s="103"/>
      <c r="D37" s="286" t="s">
        <v>243</v>
      </c>
      <c r="E37" s="287"/>
      <c r="F37" s="106"/>
      <c r="G37" s="105"/>
      <c r="H37" s="103"/>
      <c r="I37" s="106" t="s">
        <v>160</v>
      </c>
      <c r="J37" s="108"/>
      <c r="K37" s="110"/>
    </row>
    <row r="38" spans="1:11" x14ac:dyDescent="0.3">
      <c r="A38" s="10" t="s">
        <v>217</v>
      </c>
      <c r="B38" s="105"/>
      <c r="C38" s="103"/>
      <c r="D38" s="286" t="s">
        <v>243</v>
      </c>
      <c r="E38" s="287"/>
      <c r="F38" s="106"/>
      <c r="G38" s="105"/>
      <c r="H38" s="103"/>
      <c r="I38" s="106" t="s">
        <v>160</v>
      </c>
      <c r="J38" s="108"/>
      <c r="K38" s="110"/>
    </row>
    <row r="39" spans="1:11" x14ac:dyDescent="0.3">
      <c r="A39" s="10" t="s">
        <v>218</v>
      </c>
      <c r="B39" s="105"/>
      <c r="C39" s="103"/>
      <c r="D39" s="286" t="s">
        <v>243</v>
      </c>
      <c r="E39" s="287"/>
      <c r="F39" s="106"/>
      <c r="G39" s="105"/>
      <c r="H39" s="103"/>
      <c r="I39" s="106" t="s">
        <v>160</v>
      </c>
      <c r="J39" s="108"/>
      <c r="K39" s="110"/>
    </row>
    <row r="40" spans="1:11" x14ac:dyDescent="0.3">
      <c r="A40" s="10" t="s">
        <v>219</v>
      </c>
      <c r="B40" s="105"/>
      <c r="C40" s="103"/>
      <c r="D40" s="286" t="s">
        <v>243</v>
      </c>
      <c r="E40" s="287"/>
      <c r="F40" s="106"/>
      <c r="G40" s="105"/>
      <c r="H40" s="103"/>
      <c r="I40" s="106" t="s">
        <v>160</v>
      </c>
      <c r="J40" s="108"/>
      <c r="K40" s="110"/>
    </row>
    <row r="41" spans="1:11" x14ac:dyDescent="0.3">
      <c r="A41" s="10" t="s">
        <v>220</v>
      </c>
      <c r="B41" s="105"/>
      <c r="C41" s="103"/>
      <c r="D41" s="286" t="s">
        <v>243</v>
      </c>
      <c r="E41" s="287"/>
      <c r="F41" s="106"/>
      <c r="G41" s="105"/>
      <c r="H41" s="103"/>
      <c r="I41" s="106" t="s">
        <v>160</v>
      </c>
      <c r="J41" s="108"/>
      <c r="K41" s="110"/>
    </row>
    <row r="42" spans="1:11" ht="15" thickBot="1" x14ac:dyDescent="0.35">
      <c r="A42" s="10" t="s">
        <v>221</v>
      </c>
      <c r="B42" s="63"/>
      <c r="C42" s="61"/>
      <c r="D42" s="270" t="s">
        <v>243</v>
      </c>
      <c r="E42" s="271"/>
      <c r="F42" s="107"/>
      <c r="G42" s="63"/>
      <c r="H42" s="61"/>
      <c r="I42" s="107" t="s">
        <v>160</v>
      </c>
      <c r="J42" s="109"/>
      <c r="K42" s="111"/>
    </row>
    <row r="43" spans="1:11" ht="15" thickBot="1" x14ac:dyDescent="0.35"/>
    <row r="44" spans="1:11" x14ac:dyDescent="0.3">
      <c r="B44" s="173">
        <f>COUNTIF($B$13:$B$24,"P")</f>
        <v>0</v>
      </c>
      <c r="C44" s="174">
        <f>COUNTIF($C$13:C41,"C")</f>
        <v>0</v>
      </c>
      <c r="D44" s="261">
        <f>COUNTIF($D$13:E42,"G")</f>
        <v>20</v>
      </c>
      <c r="E44" s="261"/>
      <c r="F44" s="174">
        <f>COUNTIF($F$13:F41,"EM")</f>
        <v>0</v>
      </c>
      <c r="G44" s="174">
        <f>COUNTIF($G$13:G41,"P")</f>
        <v>0</v>
      </c>
      <c r="H44" s="174">
        <f>COUNTIF($H$13:H41,"PVR")</f>
        <v>0</v>
      </c>
      <c r="I44" s="174">
        <f>COUNTIF($I$13:I42,"EX")</f>
        <v>0</v>
      </c>
      <c r="J44" s="175">
        <f>COUNTIF($J$13:J41,"N/A")</f>
        <v>0</v>
      </c>
    </row>
    <row r="45" spans="1:11" x14ac:dyDescent="0.3">
      <c r="B45" s="217"/>
      <c r="C45" s="216"/>
      <c r="D45" s="263">
        <f>COUNTIF($D$13:E43,"D")</f>
        <v>5</v>
      </c>
      <c r="E45" s="263"/>
      <c r="F45" s="216"/>
      <c r="G45" s="216"/>
      <c r="H45" s="216"/>
      <c r="I45" s="216">
        <f>COUNTIF($I$13:I42,"VR")</f>
        <v>25</v>
      </c>
      <c r="J45" s="218"/>
    </row>
    <row r="46" spans="1:11" ht="15" thickBot="1" x14ac:dyDescent="0.35">
      <c r="B46" s="176"/>
      <c r="C46" s="177"/>
      <c r="D46" s="219"/>
      <c r="E46" s="220"/>
      <c r="F46" s="177"/>
      <c r="G46" s="177"/>
      <c r="H46" s="177"/>
      <c r="I46" s="177">
        <f>COUNTIF($I$13:I43,"FL")</f>
        <v>0</v>
      </c>
      <c r="J46" s="178"/>
    </row>
  </sheetData>
  <mergeCells count="51">
    <mergeCell ref="D19:E19"/>
    <mergeCell ref="D20:E20"/>
    <mergeCell ref="D28:E28"/>
    <mergeCell ref="A9:K9"/>
    <mergeCell ref="B10:F11"/>
    <mergeCell ref="D15:E15"/>
    <mergeCell ref="D17:E17"/>
    <mergeCell ref="D16:E16"/>
    <mergeCell ref="D18:E18"/>
    <mergeCell ref="G10:K11"/>
    <mergeCell ref="D12:E12"/>
    <mergeCell ref="D21:E21"/>
    <mergeCell ref="D22:E22"/>
    <mergeCell ref="D23:E23"/>
    <mergeCell ref="D24:E24"/>
    <mergeCell ref="D25:E25"/>
    <mergeCell ref="A4:D4"/>
    <mergeCell ref="E4:K4"/>
    <mergeCell ref="D14:E14"/>
    <mergeCell ref="A1:K1"/>
    <mergeCell ref="A2:D2"/>
    <mergeCell ref="E2:K2"/>
    <mergeCell ref="A3:D3"/>
    <mergeCell ref="E3:K3"/>
    <mergeCell ref="D13:E13"/>
    <mergeCell ref="A5:D5"/>
    <mergeCell ref="E5:K5"/>
    <mergeCell ref="A6:D6"/>
    <mergeCell ref="E6:K6"/>
    <mergeCell ref="A7:D7"/>
    <mergeCell ref="E7:K7"/>
    <mergeCell ref="A8:K8"/>
    <mergeCell ref="D26:E26"/>
    <mergeCell ref="D27:E27"/>
    <mergeCell ref="D29:E29"/>
    <mergeCell ref="D30:E30"/>
    <mergeCell ref="D31:E31"/>
    <mergeCell ref="D32:E32"/>
    <mergeCell ref="D33:E33"/>
    <mergeCell ref="D35:E35"/>
    <mergeCell ref="D36:E36"/>
    <mergeCell ref="D37:E37"/>
    <mergeCell ref="D34:E34"/>
    <mergeCell ref="D46:E46"/>
    <mergeCell ref="D38:E38"/>
    <mergeCell ref="D39:E39"/>
    <mergeCell ref="D40:E40"/>
    <mergeCell ref="D41:E41"/>
    <mergeCell ref="D42:E42"/>
    <mergeCell ref="D44:E44"/>
    <mergeCell ref="D45:E4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2E425-6C55-4700-87CD-EA87B80F8271}">
  <dimension ref="A1:K24"/>
  <sheetViews>
    <sheetView workbookViewId="0">
      <selection activeCell="B22" sqref="B22:J24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554687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customHeight="1" thickBot="1" x14ac:dyDescent="0.35">
      <c r="A9" s="239" t="s">
        <v>96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5"/>
      <c r="B10" s="242" t="s">
        <v>9</v>
      </c>
      <c r="C10" s="243"/>
      <c r="D10" s="243"/>
      <c r="E10" s="243"/>
      <c r="F10" s="243"/>
      <c r="G10" s="242" t="s">
        <v>10</v>
      </c>
      <c r="H10" s="243"/>
      <c r="I10" s="243"/>
      <c r="J10" s="243"/>
      <c r="K10" s="246"/>
    </row>
    <row r="11" spans="1:11" ht="15" thickBot="1" x14ac:dyDescent="0.35">
      <c r="A11" s="3"/>
      <c r="B11" s="280"/>
      <c r="C11" s="281"/>
      <c r="D11" s="281"/>
      <c r="E11" s="281"/>
      <c r="F11" s="281"/>
      <c r="G11" s="280"/>
      <c r="H11" s="281"/>
      <c r="I11" s="281"/>
      <c r="J11" s="281"/>
      <c r="K11" s="282"/>
    </row>
    <row r="12" spans="1:11" ht="42" thickBot="1" x14ac:dyDescent="0.35">
      <c r="A12" s="21" t="s">
        <v>8</v>
      </c>
      <c r="B12" s="16" t="s">
        <v>11</v>
      </c>
      <c r="C12" s="2" t="s">
        <v>12</v>
      </c>
      <c r="D12" s="239" t="s">
        <v>13</v>
      </c>
      <c r="E12" s="241"/>
      <c r="F12" s="1" t="s">
        <v>14</v>
      </c>
      <c r="G12" s="16" t="s">
        <v>15</v>
      </c>
      <c r="H12" s="2" t="s">
        <v>12</v>
      </c>
      <c r="I12" s="1" t="s">
        <v>13</v>
      </c>
      <c r="J12" s="16" t="s">
        <v>155</v>
      </c>
      <c r="K12" s="2" t="s">
        <v>153</v>
      </c>
    </row>
    <row r="13" spans="1:11" ht="15" thickBot="1" x14ac:dyDescent="0.35">
      <c r="A13" s="20">
        <v>17</v>
      </c>
      <c r="B13" s="105"/>
      <c r="C13" s="103"/>
      <c r="D13" s="285" t="s">
        <v>243</v>
      </c>
      <c r="E13" s="285"/>
      <c r="F13" s="106"/>
      <c r="G13" s="105"/>
      <c r="H13" s="103"/>
      <c r="I13" s="106" t="s">
        <v>162</v>
      </c>
      <c r="J13" s="108"/>
      <c r="K13" s="110"/>
    </row>
    <row r="14" spans="1:11" ht="15" thickBot="1" x14ac:dyDescent="0.35">
      <c r="A14" s="12"/>
      <c r="B14" s="13"/>
      <c r="C14" s="13"/>
      <c r="D14" s="283"/>
      <c r="E14" s="283"/>
      <c r="F14" s="14"/>
      <c r="G14" s="31"/>
      <c r="H14" s="13"/>
      <c r="I14" s="14"/>
      <c r="J14" s="40"/>
      <c r="K14" s="39"/>
    </row>
    <row r="15" spans="1:11" x14ac:dyDescent="0.3">
      <c r="A15" s="10" t="s">
        <v>97</v>
      </c>
      <c r="B15" s="105"/>
      <c r="C15" s="103"/>
      <c r="D15" s="285" t="s">
        <v>243</v>
      </c>
      <c r="E15" s="285"/>
      <c r="F15" s="106"/>
      <c r="G15" s="105"/>
      <c r="H15" s="103"/>
      <c r="I15" s="106" t="s">
        <v>162</v>
      </c>
      <c r="J15" s="108"/>
      <c r="K15" s="110"/>
    </row>
    <row r="16" spans="1:11" x14ac:dyDescent="0.3">
      <c r="A16" s="6" t="s">
        <v>98</v>
      </c>
      <c r="B16" s="105"/>
      <c r="C16" s="103"/>
      <c r="D16" s="285" t="s">
        <v>243</v>
      </c>
      <c r="E16" s="285"/>
      <c r="F16" s="106"/>
      <c r="G16" s="105"/>
      <c r="H16" s="103"/>
      <c r="I16" s="106" t="s">
        <v>162</v>
      </c>
      <c r="J16" s="108"/>
      <c r="K16" s="110"/>
    </row>
    <row r="17" spans="1:11" ht="15" thickBot="1" x14ac:dyDescent="0.35">
      <c r="A17" s="9" t="s">
        <v>99</v>
      </c>
      <c r="B17" s="105"/>
      <c r="C17" s="103"/>
      <c r="D17" s="285" t="s">
        <v>243</v>
      </c>
      <c r="E17" s="285"/>
      <c r="F17" s="106"/>
      <c r="G17" s="105"/>
      <c r="H17" s="103"/>
      <c r="I17" s="106" t="s">
        <v>162</v>
      </c>
      <c r="J17" s="108"/>
      <c r="K17" s="110"/>
    </row>
    <row r="18" spans="1:11" ht="15" thickBot="1" x14ac:dyDescent="0.35">
      <c r="A18" s="12"/>
      <c r="B18" s="13"/>
      <c r="C18" s="13"/>
      <c r="D18" s="283"/>
      <c r="E18" s="283"/>
      <c r="F18" s="14"/>
      <c r="G18" s="31"/>
      <c r="H18" s="13"/>
      <c r="I18" s="14"/>
      <c r="J18" s="40"/>
      <c r="K18" s="39"/>
    </row>
    <row r="19" spans="1:11" x14ac:dyDescent="0.3">
      <c r="A19" s="10" t="s">
        <v>100</v>
      </c>
      <c r="B19" s="91"/>
      <c r="C19" s="89"/>
      <c r="D19" s="267" t="s">
        <v>243</v>
      </c>
      <c r="E19" s="267"/>
      <c r="F19" s="129"/>
      <c r="G19" s="91"/>
      <c r="H19" s="89"/>
      <c r="I19" s="129" t="s">
        <v>162</v>
      </c>
      <c r="J19" s="108"/>
      <c r="K19" s="110"/>
    </row>
    <row r="20" spans="1:11" ht="15" thickBot="1" x14ac:dyDescent="0.35">
      <c r="A20" s="8" t="s">
        <v>101</v>
      </c>
      <c r="B20" s="63"/>
      <c r="C20" s="61"/>
      <c r="D20" s="278" t="s">
        <v>243</v>
      </c>
      <c r="E20" s="278"/>
      <c r="F20" s="107"/>
      <c r="G20" s="63"/>
      <c r="H20" s="61"/>
      <c r="I20" s="107" t="s">
        <v>162</v>
      </c>
      <c r="J20" s="109"/>
      <c r="K20" s="111"/>
    </row>
    <row r="21" spans="1:11" ht="15" thickBot="1" x14ac:dyDescent="0.35"/>
    <row r="22" spans="1:11" x14ac:dyDescent="0.3">
      <c r="B22" s="173">
        <f ca="1">COUNTIF($B$13:$B$24,"P")</f>
        <v>0</v>
      </c>
      <c r="C22" s="174">
        <f>COUNTIF($C$13:C19,"C")</f>
        <v>0</v>
      </c>
      <c r="D22" s="261">
        <f>COUNTIF($D$13:E20,"G")</f>
        <v>6</v>
      </c>
      <c r="E22" s="261"/>
      <c r="F22" s="174">
        <f>COUNTIF($F$13:F19,"EM")</f>
        <v>0</v>
      </c>
      <c r="G22" s="174">
        <f>COUNTIF($G$13:G19,"P")</f>
        <v>0</v>
      </c>
      <c r="H22" s="174">
        <f>COUNTIF($H$13:H19,"PVR")</f>
        <v>0</v>
      </c>
      <c r="I22" s="174">
        <f>COUNTIF($I$13:I20,"EX")</f>
        <v>6</v>
      </c>
      <c r="J22" s="175">
        <f>COUNTIF($J$13:J19,"N/A")</f>
        <v>0</v>
      </c>
    </row>
    <row r="23" spans="1:11" x14ac:dyDescent="0.3">
      <c r="B23" s="217"/>
      <c r="C23" s="216"/>
      <c r="D23" s="263">
        <f>COUNTIF($D$13:E21,"D")</f>
        <v>0</v>
      </c>
      <c r="E23" s="263"/>
      <c r="F23" s="216"/>
      <c r="G23" s="216"/>
      <c r="H23" s="216"/>
      <c r="I23" s="216">
        <f>COUNTIF($I$13:I20,"VR")</f>
        <v>0</v>
      </c>
      <c r="J23" s="218"/>
    </row>
    <row r="24" spans="1:11" ht="15" thickBot="1" x14ac:dyDescent="0.35">
      <c r="B24" s="176"/>
      <c r="C24" s="177"/>
      <c r="D24" s="219"/>
      <c r="E24" s="220"/>
      <c r="F24" s="177"/>
      <c r="G24" s="177"/>
      <c r="H24" s="177"/>
      <c r="I24" s="177">
        <f>COUNTIF($I$13:I21,"FL")</f>
        <v>0</v>
      </c>
      <c r="J24" s="178"/>
    </row>
  </sheetData>
  <mergeCells count="29">
    <mergeCell ref="D23:E23"/>
    <mergeCell ref="D20:E20"/>
    <mergeCell ref="D14:E14"/>
    <mergeCell ref="D15:E15"/>
    <mergeCell ref="D16:E16"/>
    <mergeCell ref="D17:E17"/>
    <mergeCell ref="D18:E18"/>
    <mergeCell ref="D19:E19"/>
    <mergeCell ref="A9:K9"/>
    <mergeCell ref="B10:F11"/>
    <mergeCell ref="G10:K11"/>
    <mergeCell ref="D12:E12"/>
    <mergeCell ref="D22:E22"/>
    <mergeCell ref="D24:E24"/>
    <mergeCell ref="A4:D4"/>
    <mergeCell ref="E4:K4"/>
    <mergeCell ref="A1:K1"/>
    <mergeCell ref="A2:D2"/>
    <mergeCell ref="E2:K2"/>
    <mergeCell ref="A3:D3"/>
    <mergeCell ref="E3:K3"/>
    <mergeCell ref="D13:E13"/>
    <mergeCell ref="A5:D5"/>
    <mergeCell ref="E5:K5"/>
    <mergeCell ref="A6:D6"/>
    <mergeCell ref="E6:K6"/>
    <mergeCell ref="A7:D7"/>
    <mergeCell ref="E7:K7"/>
    <mergeCell ref="A8:K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A1D6A-7734-4169-91EC-F74317AFDA99}">
  <dimension ref="A1:K65"/>
  <sheetViews>
    <sheetView topLeftCell="A44" workbookViewId="0">
      <selection activeCell="B63" sqref="B63:J65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3320312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customHeight="1" thickBot="1" x14ac:dyDescent="0.35">
      <c r="A9" s="239" t="s">
        <v>102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5"/>
      <c r="B10" s="242" t="s">
        <v>9</v>
      </c>
      <c r="C10" s="243"/>
      <c r="D10" s="243"/>
      <c r="E10" s="243"/>
      <c r="F10" s="243"/>
      <c r="G10" s="242" t="s">
        <v>10</v>
      </c>
      <c r="H10" s="243"/>
      <c r="I10" s="243"/>
      <c r="J10" s="243"/>
      <c r="K10" s="246"/>
    </row>
    <row r="11" spans="1:11" ht="15" thickBot="1" x14ac:dyDescent="0.35">
      <c r="A11" s="3"/>
      <c r="B11" s="280"/>
      <c r="C11" s="281"/>
      <c r="D11" s="281"/>
      <c r="E11" s="281"/>
      <c r="F11" s="281"/>
      <c r="G11" s="280"/>
      <c r="H11" s="281"/>
      <c r="I11" s="281"/>
      <c r="J11" s="281"/>
      <c r="K11" s="282"/>
    </row>
    <row r="12" spans="1:11" ht="42" thickBot="1" x14ac:dyDescent="0.35">
      <c r="A12" s="21" t="s">
        <v>8</v>
      </c>
      <c r="B12" s="16" t="s">
        <v>11</v>
      </c>
      <c r="C12" s="2" t="s">
        <v>12</v>
      </c>
      <c r="D12" s="239" t="s">
        <v>13</v>
      </c>
      <c r="E12" s="241"/>
      <c r="F12" s="1" t="s">
        <v>14</v>
      </c>
      <c r="G12" s="16" t="s">
        <v>15</v>
      </c>
      <c r="H12" s="2" t="s">
        <v>12</v>
      </c>
      <c r="I12" s="1" t="s">
        <v>13</v>
      </c>
      <c r="J12" s="16" t="s">
        <v>155</v>
      </c>
      <c r="K12" s="2" t="s">
        <v>153</v>
      </c>
    </row>
    <row r="13" spans="1:11" ht="15" thickBot="1" x14ac:dyDescent="0.35">
      <c r="A13" s="20" t="s">
        <v>28</v>
      </c>
      <c r="B13" s="105"/>
      <c r="C13" s="103"/>
      <c r="D13" s="285" t="s">
        <v>243</v>
      </c>
      <c r="E13" s="285"/>
      <c r="F13" s="106"/>
      <c r="G13" s="105"/>
      <c r="H13" s="103"/>
      <c r="I13" s="106" t="s">
        <v>162</v>
      </c>
      <c r="J13" s="108"/>
      <c r="K13" s="110"/>
    </row>
    <row r="14" spans="1:11" ht="15" thickBot="1" x14ac:dyDescent="0.35">
      <c r="A14" s="12"/>
      <c r="B14" s="13"/>
      <c r="C14" s="13"/>
      <c r="D14" s="283"/>
      <c r="E14" s="283"/>
      <c r="F14" s="14"/>
      <c r="G14" s="31"/>
      <c r="H14" s="13"/>
      <c r="I14" s="14"/>
      <c r="J14" s="40"/>
      <c r="K14" s="39"/>
    </row>
    <row r="15" spans="1:11" ht="15" thickBot="1" x14ac:dyDescent="0.35">
      <c r="A15" s="20" t="s">
        <v>29</v>
      </c>
      <c r="B15" s="105"/>
      <c r="C15" s="103"/>
      <c r="D15" s="285" t="s">
        <v>243</v>
      </c>
      <c r="E15" s="285"/>
      <c r="F15" s="106"/>
      <c r="G15" s="105"/>
      <c r="H15" s="103"/>
      <c r="I15" s="106" t="s">
        <v>162</v>
      </c>
      <c r="J15" s="108"/>
      <c r="K15" s="110"/>
    </row>
    <row r="16" spans="1:11" ht="15" thickBot="1" x14ac:dyDescent="0.35">
      <c r="A16" s="12"/>
      <c r="B16" s="13"/>
      <c r="C16" s="13"/>
      <c r="D16" s="283"/>
      <c r="E16" s="283"/>
      <c r="F16" s="14"/>
      <c r="G16" s="31"/>
      <c r="H16" s="13"/>
      <c r="I16" s="14"/>
      <c r="J16" s="40"/>
      <c r="K16" s="39"/>
    </row>
    <row r="17" spans="1:11" ht="15" thickBot="1" x14ac:dyDescent="0.35">
      <c r="A17" s="20" t="s">
        <v>30</v>
      </c>
      <c r="B17" s="105"/>
      <c r="C17" s="103"/>
      <c r="D17" s="285" t="s">
        <v>243</v>
      </c>
      <c r="E17" s="285"/>
      <c r="F17" s="106"/>
      <c r="G17" s="105"/>
      <c r="H17" s="103"/>
      <c r="I17" s="106" t="s">
        <v>162</v>
      </c>
      <c r="J17" s="108"/>
      <c r="K17" s="110"/>
    </row>
    <row r="18" spans="1:11" ht="15" thickBot="1" x14ac:dyDescent="0.35">
      <c r="A18" s="12"/>
      <c r="B18" s="13"/>
      <c r="C18" s="13"/>
      <c r="D18" s="283"/>
      <c r="E18" s="283"/>
      <c r="F18" s="14"/>
      <c r="G18" s="31"/>
      <c r="H18" s="13"/>
      <c r="I18" s="14"/>
      <c r="J18" s="40"/>
      <c r="K18" s="39"/>
    </row>
    <row r="19" spans="1:11" x14ac:dyDescent="0.3">
      <c r="A19" s="10" t="s">
        <v>51</v>
      </c>
      <c r="B19" s="105"/>
      <c r="C19" s="103"/>
      <c r="D19" s="285" t="s">
        <v>243</v>
      </c>
      <c r="E19" s="285"/>
      <c r="F19" s="106"/>
      <c r="G19" s="105"/>
      <c r="H19" s="103"/>
      <c r="I19" s="106" t="s">
        <v>162</v>
      </c>
      <c r="J19" s="108"/>
      <c r="K19" s="110"/>
    </row>
    <row r="20" spans="1:11" ht="15" thickBot="1" x14ac:dyDescent="0.35">
      <c r="A20" s="9" t="s">
        <v>52</v>
      </c>
      <c r="B20" s="105"/>
      <c r="C20" s="103"/>
      <c r="D20" s="285" t="s">
        <v>243</v>
      </c>
      <c r="E20" s="285"/>
      <c r="F20" s="106"/>
      <c r="G20" s="105"/>
      <c r="H20" s="103"/>
      <c r="I20" s="106" t="s">
        <v>162</v>
      </c>
      <c r="J20" s="108"/>
      <c r="K20" s="110"/>
    </row>
    <row r="21" spans="1:11" ht="15" thickBot="1" x14ac:dyDescent="0.35">
      <c r="A21" s="12"/>
      <c r="B21" s="13"/>
      <c r="C21" s="13"/>
      <c r="D21" s="283"/>
      <c r="E21" s="283"/>
      <c r="F21" s="14"/>
      <c r="G21" s="31"/>
      <c r="H21" s="13"/>
      <c r="I21" s="14"/>
      <c r="J21" s="40"/>
      <c r="K21" s="39"/>
    </row>
    <row r="22" spans="1:11" x14ac:dyDescent="0.3">
      <c r="A22" s="10" t="s">
        <v>32</v>
      </c>
      <c r="B22" s="105"/>
      <c r="C22" s="103"/>
      <c r="D22" s="285" t="s">
        <v>243</v>
      </c>
      <c r="E22" s="285"/>
      <c r="F22" s="106"/>
      <c r="G22" s="105"/>
      <c r="H22" s="103"/>
      <c r="I22" s="106" t="s">
        <v>162</v>
      </c>
      <c r="J22" s="108"/>
      <c r="K22" s="110"/>
    </row>
    <row r="23" spans="1:11" ht="15" thickBot="1" x14ac:dyDescent="0.35">
      <c r="A23" s="9" t="s">
        <v>33</v>
      </c>
      <c r="B23" s="105"/>
      <c r="C23" s="103"/>
      <c r="D23" s="285" t="s">
        <v>243</v>
      </c>
      <c r="E23" s="285"/>
      <c r="F23" s="106"/>
      <c r="G23" s="105"/>
      <c r="H23" s="103"/>
      <c r="I23" s="106" t="s">
        <v>162</v>
      </c>
      <c r="J23" s="108"/>
      <c r="K23" s="110"/>
    </row>
    <row r="24" spans="1:11" ht="15" thickBot="1" x14ac:dyDescent="0.35">
      <c r="A24" s="12"/>
      <c r="B24" s="13"/>
      <c r="C24" s="13"/>
      <c r="D24" s="283"/>
      <c r="E24" s="283"/>
      <c r="F24" s="14"/>
      <c r="G24" s="31"/>
      <c r="H24" s="13"/>
      <c r="I24" s="14"/>
      <c r="J24" s="40"/>
      <c r="K24" s="39"/>
    </row>
    <row r="25" spans="1:11" x14ac:dyDescent="0.3">
      <c r="A25" s="10" t="s">
        <v>34</v>
      </c>
      <c r="B25" s="105"/>
      <c r="C25" s="103"/>
      <c r="D25" s="285" t="s">
        <v>243</v>
      </c>
      <c r="E25" s="285"/>
      <c r="F25" s="106"/>
      <c r="G25" s="105"/>
      <c r="H25" s="103"/>
      <c r="I25" s="106" t="s">
        <v>162</v>
      </c>
      <c r="J25" s="108"/>
      <c r="K25" s="110"/>
    </row>
    <row r="26" spans="1:11" ht="15" thickBot="1" x14ac:dyDescent="0.35">
      <c r="A26" s="9" t="s">
        <v>35</v>
      </c>
      <c r="B26" s="105"/>
      <c r="C26" s="103"/>
      <c r="D26" s="285" t="s">
        <v>243</v>
      </c>
      <c r="E26" s="285"/>
      <c r="F26" s="106"/>
      <c r="G26" s="105"/>
      <c r="H26" s="103"/>
      <c r="I26" s="106" t="s">
        <v>162</v>
      </c>
      <c r="J26" s="108"/>
      <c r="K26" s="110"/>
    </row>
    <row r="27" spans="1:11" ht="15" thickBot="1" x14ac:dyDescent="0.35">
      <c r="A27" s="12"/>
      <c r="B27" s="13"/>
      <c r="C27" s="13"/>
      <c r="D27" s="283"/>
      <c r="E27" s="283"/>
      <c r="F27" s="14"/>
      <c r="G27" s="31"/>
      <c r="H27" s="13"/>
      <c r="I27" s="14"/>
      <c r="J27" s="40"/>
      <c r="K27" s="39"/>
    </row>
    <row r="28" spans="1:11" x14ac:dyDescent="0.3">
      <c r="A28" s="10" t="s">
        <v>36</v>
      </c>
      <c r="B28" s="105"/>
      <c r="C28" s="103"/>
      <c r="D28" s="285" t="s">
        <v>243</v>
      </c>
      <c r="E28" s="285"/>
      <c r="F28" s="106"/>
      <c r="G28" s="105"/>
      <c r="H28" s="103"/>
      <c r="I28" s="106" t="s">
        <v>162</v>
      </c>
      <c r="J28" s="108"/>
      <c r="K28" s="110"/>
    </row>
    <row r="29" spans="1:11" x14ac:dyDescent="0.3">
      <c r="A29" s="6" t="s">
        <v>37</v>
      </c>
      <c r="B29" s="105"/>
      <c r="C29" s="103"/>
      <c r="D29" s="285" t="s">
        <v>243</v>
      </c>
      <c r="E29" s="285"/>
      <c r="F29" s="106"/>
      <c r="G29" s="105"/>
      <c r="H29" s="103"/>
      <c r="I29" s="106" t="s">
        <v>162</v>
      </c>
      <c r="J29" s="108"/>
      <c r="K29" s="110"/>
    </row>
    <row r="30" spans="1:11" ht="15" thickBot="1" x14ac:dyDescent="0.35">
      <c r="A30" s="9" t="s">
        <v>73</v>
      </c>
      <c r="B30" s="105"/>
      <c r="C30" s="103"/>
      <c r="D30" s="285" t="s">
        <v>243</v>
      </c>
      <c r="E30" s="285"/>
      <c r="F30" s="106"/>
      <c r="G30" s="105"/>
      <c r="H30" s="103"/>
      <c r="I30" s="106" t="s">
        <v>162</v>
      </c>
      <c r="J30" s="108"/>
      <c r="K30" s="110"/>
    </row>
    <row r="31" spans="1:11" ht="15" thickBot="1" x14ac:dyDescent="0.35">
      <c r="A31" s="17"/>
      <c r="B31" s="18"/>
      <c r="C31" s="18"/>
      <c r="D31" s="295"/>
      <c r="E31" s="296"/>
      <c r="F31" s="30"/>
      <c r="G31" s="17"/>
      <c r="H31" s="18"/>
      <c r="I31" s="30"/>
      <c r="J31" s="42"/>
      <c r="K31" s="41"/>
    </row>
    <row r="32" spans="1:11" x14ac:dyDescent="0.3">
      <c r="A32" s="10" t="s">
        <v>103</v>
      </c>
      <c r="B32" s="105"/>
      <c r="C32" s="103"/>
      <c r="D32" s="285" t="s">
        <v>243</v>
      </c>
      <c r="E32" s="285"/>
      <c r="F32" s="106"/>
      <c r="G32" s="105"/>
      <c r="H32" s="103"/>
      <c r="I32" s="106" t="s">
        <v>162</v>
      </c>
      <c r="J32" s="108"/>
      <c r="K32" s="110"/>
    </row>
    <row r="33" spans="1:11" x14ac:dyDescent="0.3">
      <c r="A33" s="6" t="s">
        <v>104</v>
      </c>
      <c r="B33" s="105"/>
      <c r="C33" s="103"/>
      <c r="D33" s="285" t="s">
        <v>243</v>
      </c>
      <c r="E33" s="285"/>
      <c r="F33" s="106"/>
      <c r="G33" s="105"/>
      <c r="H33" s="103"/>
      <c r="I33" s="106" t="s">
        <v>162</v>
      </c>
      <c r="J33" s="108"/>
      <c r="K33" s="110"/>
    </row>
    <row r="34" spans="1:11" ht="15" thickBot="1" x14ac:dyDescent="0.35">
      <c r="A34" s="9" t="s">
        <v>40</v>
      </c>
      <c r="B34" s="105"/>
      <c r="C34" s="103"/>
      <c r="D34" s="285" t="s">
        <v>243</v>
      </c>
      <c r="E34" s="285"/>
      <c r="F34" s="106"/>
      <c r="G34" s="105"/>
      <c r="H34" s="103"/>
      <c r="I34" s="106" t="s">
        <v>160</v>
      </c>
      <c r="J34" s="108"/>
      <c r="K34" s="110"/>
    </row>
    <row r="35" spans="1:11" ht="15" thickBot="1" x14ac:dyDescent="0.35">
      <c r="A35" s="17"/>
      <c r="B35" s="18"/>
      <c r="C35" s="18"/>
      <c r="D35" s="295"/>
      <c r="E35" s="296"/>
      <c r="F35" s="30"/>
      <c r="G35" s="17"/>
      <c r="H35" s="18"/>
      <c r="I35" s="30"/>
      <c r="J35" s="42"/>
      <c r="K35" s="41"/>
    </row>
    <row r="36" spans="1:11" x14ac:dyDescent="0.3">
      <c r="A36" s="10" t="s">
        <v>75</v>
      </c>
      <c r="B36" s="105"/>
      <c r="C36" s="103"/>
      <c r="D36" s="285" t="s">
        <v>243</v>
      </c>
      <c r="E36" s="285"/>
      <c r="F36" s="106"/>
      <c r="G36" s="105"/>
      <c r="H36" s="103"/>
      <c r="I36" s="106" t="s">
        <v>162</v>
      </c>
      <c r="J36" s="108"/>
      <c r="K36" s="110"/>
    </row>
    <row r="37" spans="1:11" ht="15" thickBot="1" x14ac:dyDescent="0.35">
      <c r="A37" s="9" t="s">
        <v>76</v>
      </c>
      <c r="B37" s="105"/>
      <c r="C37" s="103"/>
      <c r="D37" s="285" t="s">
        <v>243</v>
      </c>
      <c r="E37" s="285"/>
      <c r="F37" s="106"/>
      <c r="G37" s="105"/>
      <c r="H37" s="103"/>
      <c r="I37" s="106" t="s">
        <v>162</v>
      </c>
      <c r="J37" s="108"/>
      <c r="K37" s="110"/>
    </row>
    <row r="38" spans="1:11" ht="15" thickBot="1" x14ac:dyDescent="0.35">
      <c r="A38" s="17"/>
      <c r="B38" s="18"/>
      <c r="C38" s="18"/>
      <c r="D38" s="295"/>
      <c r="E38" s="296"/>
      <c r="F38" s="30"/>
      <c r="G38" s="17"/>
      <c r="H38" s="18"/>
      <c r="I38" s="30"/>
      <c r="J38" s="42"/>
      <c r="K38" s="41"/>
    </row>
    <row r="39" spans="1:11" x14ac:dyDescent="0.3">
      <c r="A39" s="10" t="s">
        <v>77</v>
      </c>
      <c r="B39" s="105"/>
      <c r="C39" s="103"/>
      <c r="D39" s="285" t="s">
        <v>243</v>
      </c>
      <c r="E39" s="285"/>
      <c r="F39" s="106"/>
      <c r="G39" s="105"/>
      <c r="H39" s="103"/>
      <c r="I39" s="106" t="s">
        <v>162</v>
      </c>
      <c r="J39" s="108"/>
      <c r="K39" s="110"/>
    </row>
    <row r="40" spans="1:11" x14ac:dyDescent="0.3">
      <c r="A40" s="6" t="s">
        <v>78</v>
      </c>
      <c r="B40" s="105"/>
      <c r="C40" s="103"/>
      <c r="D40" s="285" t="s">
        <v>243</v>
      </c>
      <c r="E40" s="285"/>
      <c r="F40" s="106"/>
      <c r="G40" s="105"/>
      <c r="H40" s="103"/>
      <c r="I40" s="106" t="s">
        <v>162</v>
      </c>
      <c r="J40" s="108"/>
      <c r="K40" s="110"/>
    </row>
    <row r="41" spans="1:11" ht="15" thickBot="1" x14ac:dyDescent="0.35">
      <c r="A41" s="9" t="s">
        <v>105</v>
      </c>
      <c r="B41" s="105"/>
      <c r="C41" s="103"/>
      <c r="D41" s="285" t="s">
        <v>243</v>
      </c>
      <c r="E41" s="285"/>
      <c r="F41" s="106"/>
      <c r="G41" s="105"/>
      <c r="H41" s="103"/>
      <c r="I41" s="106" t="s">
        <v>162</v>
      </c>
      <c r="J41" s="108"/>
      <c r="K41" s="110"/>
    </row>
    <row r="42" spans="1:11" ht="15" thickBot="1" x14ac:dyDescent="0.35">
      <c r="A42" s="17"/>
      <c r="B42" s="18"/>
      <c r="C42" s="18"/>
      <c r="D42" s="295"/>
      <c r="E42" s="296"/>
      <c r="F42" s="30"/>
      <c r="G42" s="17"/>
      <c r="H42" s="18"/>
      <c r="I42" s="30"/>
      <c r="J42" s="42"/>
      <c r="K42" s="41"/>
    </row>
    <row r="43" spans="1:11" x14ac:dyDescent="0.3">
      <c r="A43" s="10" t="s">
        <v>79</v>
      </c>
      <c r="B43" s="105"/>
      <c r="C43" s="103"/>
      <c r="D43" s="285" t="s">
        <v>243</v>
      </c>
      <c r="E43" s="285"/>
      <c r="F43" s="106"/>
      <c r="G43" s="105"/>
      <c r="H43" s="103"/>
      <c r="I43" s="106" t="s">
        <v>162</v>
      </c>
      <c r="J43" s="108"/>
      <c r="K43" s="110"/>
    </row>
    <row r="44" spans="1:11" ht="15" thickBot="1" x14ac:dyDescent="0.35">
      <c r="A44" s="9" t="s">
        <v>80</v>
      </c>
      <c r="B44" s="105"/>
      <c r="C44" s="103"/>
      <c r="D44" s="285" t="s">
        <v>243</v>
      </c>
      <c r="E44" s="285"/>
      <c r="F44" s="106"/>
      <c r="G44" s="105"/>
      <c r="H44" s="103"/>
      <c r="I44" s="106" t="s">
        <v>162</v>
      </c>
      <c r="J44" s="108"/>
      <c r="K44" s="110"/>
    </row>
    <row r="45" spans="1:11" ht="15" thickBot="1" x14ac:dyDescent="0.35">
      <c r="A45" s="17"/>
      <c r="B45" s="18"/>
      <c r="C45" s="18"/>
      <c r="D45" s="295"/>
      <c r="E45" s="296"/>
      <c r="F45" s="30"/>
      <c r="G45" s="17"/>
      <c r="H45" s="18"/>
      <c r="I45" s="30"/>
      <c r="J45" s="42"/>
      <c r="K45" s="41"/>
    </row>
    <row r="46" spans="1:11" ht="15" thickBot="1" x14ac:dyDescent="0.35">
      <c r="A46" s="20" t="s">
        <v>106</v>
      </c>
      <c r="B46" s="105"/>
      <c r="C46" s="103"/>
      <c r="D46" s="285" t="s">
        <v>243</v>
      </c>
      <c r="E46" s="285"/>
      <c r="F46" s="106"/>
      <c r="G46" s="105"/>
      <c r="H46" s="103"/>
      <c r="I46" s="106" t="s">
        <v>162</v>
      </c>
      <c r="J46" s="108"/>
      <c r="K46" s="110"/>
    </row>
    <row r="47" spans="1:11" ht="15" thickBot="1" x14ac:dyDescent="0.35">
      <c r="A47" s="17"/>
      <c r="B47" s="18"/>
      <c r="C47" s="18"/>
      <c r="D47" s="295"/>
      <c r="E47" s="296"/>
      <c r="F47" s="30"/>
      <c r="G47" s="17"/>
      <c r="H47" s="18"/>
      <c r="I47" s="30"/>
      <c r="J47" s="42"/>
      <c r="K47" s="41"/>
    </row>
    <row r="48" spans="1:11" x14ac:dyDescent="0.3">
      <c r="A48" s="29" t="s">
        <v>107</v>
      </c>
      <c r="B48" s="105"/>
      <c r="C48" s="103"/>
      <c r="D48" s="285" t="s">
        <v>243</v>
      </c>
      <c r="E48" s="285"/>
      <c r="F48" s="106"/>
      <c r="G48" s="105"/>
      <c r="H48" s="103"/>
      <c r="I48" s="106" t="s">
        <v>162</v>
      </c>
      <c r="J48" s="108"/>
      <c r="K48" s="110"/>
    </row>
    <row r="49" spans="1:11" ht="15" thickBot="1" x14ac:dyDescent="0.35">
      <c r="A49" s="27" t="s">
        <v>108</v>
      </c>
      <c r="B49" s="105"/>
      <c r="C49" s="103"/>
      <c r="D49" s="285" t="s">
        <v>243</v>
      </c>
      <c r="E49" s="285"/>
      <c r="F49" s="106"/>
      <c r="G49" s="105"/>
      <c r="H49" s="103"/>
      <c r="I49" s="106" t="s">
        <v>162</v>
      </c>
      <c r="J49" s="108"/>
      <c r="K49" s="110"/>
    </row>
    <row r="50" spans="1:11" ht="15" thickBot="1" x14ac:dyDescent="0.35">
      <c r="A50" s="23"/>
      <c r="B50" s="18"/>
      <c r="C50" s="18"/>
      <c r="D50" s="295"/>
      <c r="E50" s="296"/>
      <c r="F50" s="30"/>
      <c r="G50" s="17"/>
      <c r="H50" s="18"/>
      <c r="I50" s="30"/>
      <c r="J50" s="42"/>
      <c r="K50" s="41"/>
    </row>
    <row r="51" spans="1:11" x14ac:dyDescent="0.3">
      <c r="A51" s="25" t="s">
        <v>109</v>
      </c>
      <c r="B51" s="105"/>
      <c r="C51" s="103"/>
      <c r="D51" s="285" t="s">
        <v>243</v>
      </c>
      <c r="E51" s="285"/>
      <c r="F51" s="106"/>
      <c r="G51" s="105"/>
      <c r="H51" s="103"/>
      <c r="I51" s="106" t="s">
        <v>162</v>
      </c>
      <c r="J51" s="108"/>
      <c r="K51" s="110"/>
    </row>
    <row r="52" spans="1:11" x14ac:dyDescent="0.3">
      <c r="A52" s="26" t="s">
        <v>110</v>
      </c>
      <c r="B52" s="105"/>
      <c r="C52" s="103"/>
      <c r="D52" s="285" t="s">
        <v>243</v>
      </c>
      <c r="E52" s="285"/>
      <c r="F52" s="106"/>
      <c r="G52" s="105"/>
      <c r="H52" s="103"/>
      <c r="I52" s="106" t="s">
        <v>162</v>
      </c>
      <c r="J52" s="108"/>
      <c r="K52" s="110"/>
    </row>
    <row r="53" spans="1:11" x14ac:dyDescent="0.3">
      <c r="A53" s="26" t="s">
        <v>111</v>
      </c>
      <c r="B53" s="105"/>
      <c r="C53" s="103"/>
      <c r="D53" s="285" t="s">
        <v>243</v>
      </c>
      <c r="E53" s="285"/>
      <c r="F53" s="106"/>
      <c r="G53" s="105"/>
      <c r="H53" s="103"/>
      <c r="I53" s="106" t="s">
        <v>162</v>
      </c>
      <c r="J53" s="108"/>
      <c r="K53" s="110"/>
    </row>
    <row r="54" spans="1:11" ht="15" thickBot="1" x14ac:dyDescent="0.35">
      <c r="A54" s="27" t="s">
        <v>112</v>
      </c>
      <c r="B54" s="105"/>
      <c r="C54" s="103"/>
      <c r="D54" s="285" t="s">
        <v>243</v>
      </c>
      <c r="E54" s="285"/>
      <c r="F54" s="106"/>
      <c r="G54" s="105"/>
      <c r="H54" s="103"/>
      <c r="I54" s="106" t="s">
        <v>162</v>
      </c>
      <c r="J54" s="108"/>
      <c r="K54" s="110"/>
    </row>
    <row r="55" spans="1:11" ht="15" thickBot="1" x14ac:dyDescent="0.35">
      <c r="A55" s="23"/>
      <c r="B55" s="18"/>
      <c r="C55" s="18"/>
      <c r="D55" s="295"/>
      <c r="E55" s="296"/>
      <c r="F55" s="30"/>
      <c r="G55" s="17"/>
      <c r="H55" s="18"/>
      <c r="I55" s="30"/>
      <c r="J55" s="42"/>
      <c r="K55" s="41"/>
    </row>
    <row r="56" spans="1:11" x14ac:dyDescent="0.3">
      <c r="A56" s="25" t="s">
        <v>113</v>
      </c>
      <c r="B56" s="105"/>
      <c r="C56" s="103"/>
      <c r="D56" s="285" t="s">
        <v>243</v>
      </c>
      <c r="E56" s="285"/>
      <c r="F56" s="106"/>
      <c r="G56" s="105"/>
      <c r="H56" s="103"/>
      <c r="I56" s="106" t="s">
        <v>162</v>
      </c>
      <c r="J56" s="108"/>
      <c r="K56" s="110"/>
    </row>
    <row r="57" spans="1:11" ht="15" thickBot="1" x14ac:dyDescent="0.35">
      <c r="A57" s="27" t="s">
        <v>114</v>
      </c>
      <c r="B57" s="105"/>
      <c r="C57" s="103"/>
      <c r="D57" s="285" t="s">
        <v>243</v>
      </c>
      <c r="E57" s="285"/>
      <c r="F57" s="106"/>
      <c r="G57" s="105"/>
      <c r="H57" s="103"/>
      <c r="I57" s="106" t="s">
        <v>162</v>
      </c>
      <c r="J57" s="108"/>
      <c r="K57" s="110"/>
    </row>
    <row r="58" spans="1:11" ht="15" thickBot="1" x14ac:dyDescent="0.35">
      <c r="A58" s="23"/>
      <c r="B58" s="18"/>
      <c r="C58" s="18"/>
      <c r="D58" s="295"/>
      <c r="E58" s="296"/>
      <c r="F58" s="30"/>
      <c r="G58" s="17"/>
      <c r="H58" s="18"/>
      <c r="I58" s="30"/>
      <c r="J58" s="42"/>
      <c r="K58" s="41"/>
    </row>
    <row r="59" spans="1:11" x14ac:dyDescent="0.3">
      <c r="A59" s="25" t="s">
        <v>115</v>
      </c>
      <c r="B59" s="91"/>
      <c r="C59" s="89"/>
      <c r="D59" s="267" t="s">
        <v>243</v>
      </c>
      <c r="E59" s="267"/>
      <c r="F59" s="129"/>
      <c r="G59" s="91"/>
      <c r="H59" s="89"/>
      <c r="I59" s="129" t="s">
        <v>162</v>
      </c>
      <c r="J59" s="108"/>
      <c r="K59" s="110"/>
    </row>
    <row r="60" spans="1:11" x14ac:dyDescent="0.3">
      <c r="A60" s="26" t="s">
        <v>116</v>
      </c>
      <c r="B60" s="105"/>
      <c r="C60" s="103"/>
      <c r="D60" s="285" t="s">
        <v>243</v>
      </c>
      <c r="E60" s="285"/>
      <c r="F60" s="106"/>
      <c r="G60" s="105"/>
      <c r="H60" s="103"/>
      <c r="I60" s="106" t="s">
        <v>162</v>
      </c>
      <c r="J60" s="108"/>
      <c r="K60" s="110"/>
    </row>
    <row r="61" spans="1:11" ht="15" thickBot="1" x14ac:dyDescent="0.35">
      <c r="A61" s="28" t="s">
        <v>117</v>
      </c>
      <c r="B61" s="63"/>
      <c r="C61" s="61"/>
      <c r="D61" s="278" t="s">
        <v>243</v>
      </c>
      <c r="E61" s="278"/>
      <c r="F61" s="107"/>
      <c r="G61" s="63"/>
      <c r="H61" s="61"/>
      <c r="I61" s="107" t="s">
        <v>162</v>
      </c>
      <c r="J61" s="109"/>
      <c r="K61" s="111"/>
    </row>
    <row r="62" spans="1:11" ht="15" thickBot="1" x14ac:dyDescent="0.35"/>
    <row r="63" spans="1:11" x14ac:dyDescent="0.3">
      <c r="B63" s="173">
        <f>COUNTIF($B$13:$B$24,"P")</f>
        <v>0</v>
      </c>
      <c r="C63" s="174">
        <f>COUNTIF($C$13:C60,"C")</f>
        <v>0</v>
      </c>
      <c r="D63" s="261">
        <f>COUNTIF($D$13:E61,"G")</f>
        <v>34</v>
      </c>
      <c r="E63" s="261"/>
      <c r="F63" s="174">
        <f>COUNTIF($F$13:F60,"EM")</f>
        <v>0</v>
      </c>
      <c r="G63" s="174">
        <f>COUNTIF($G$13:G60,"P")</f>
        <v>0</v>
      </c>
      <c r="H63" s="174">
        <f>COUNTIF($H$13:H60,"PVR")</f>
        <v>0</v>
      </c>
      <c r="I63" s="174">
        <f>COUNTIF($I$13:I61,"EX")</f>
        <v>33</v>
      </c>
      <c r="J63" s="175">
        <f>COUNTIF($J$13:J60,"N/A")</f>
        <v>0</v>
      </c>
    </row>
    <row r="64" spans="1:11" x14ac:dyDescent="0.3">
      <c r="B64" s="217"/>
      <c r="C64" s="216"/>
      <c r="D64" s="263">
        <f>COUNTIF($D$13:E62,"D")</f>
        <v>0</v>
      </c>
      <c r="E64" s="263"/>
      <c r="F64" s="216"/>
      <c r="G64" s="216"/>
      <c r="H64" s="216"/>
      <c r="I64" s="216">
        <f>COUNTIF($I$13:I61,"VR")</f>
        <v>1</v>
      </c>
      <c r="J64" s="218"/>
    </row>
    <row r="65" spans="2:10" ht="15" thickBot="1" x14ac:dyDescent="0.35">
      <c r="B65" s="176"/>
      <c r="C65" s="177"/>
      <c r="D65" s="219"/>
      <c r="E65" s="220"/>
      <c r="F65" s="177"/>
      <c r="G65" s="177"/>
      <c r="H65" s="177"/>
      <c r="I65" s="177">
        <f>COUNTIF($I$13:I62,"FL")</f>
        <v>0</v>
      </c>
      <c r="J65" s="178"/>
    </row>
  </sheetData>
  <mergeCells count="70">
    <mergeCell ref="D63:E63"/>
    <mergeCell ref="D64:E64"/>
    <mergeCell ref="D61:E61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49:E49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37:E37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A9:K9"/>
    <mergeCell ref="B10:F11"/>
    <mergeCell ref="G10:K11"/>
    <mergeCell ref="D12:E12"/>
    <mergeCell ref="D25:E25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65:E65"/>
    <mergeCell ref="A4:D4"/>
    <mergeCell ref="E4:K4"/>
    <mergeCell ref="A1:K1"/>
    <mergeCell ref="A2:D2"/>
    <mergeCell ref="E2:K2"/>
    <mergeCell ref="A3:D3"/>
    <mergeCell ref="E3:K3"/>
    <mergeCell ref="D13:E13"/>
    <mergeCell ref="A5:D5"/>
    <mergeCell ref="E5:K5"/>
    <mergeCell ref="A6:D6"/>
    <mergeCell ref="E6:K6"/>
    <mergeCell ref="A7:D7"/>
    <mergeCell ref="E7:K7"/>
    <mergeCell ref="A8:K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8BE0A-643A-405B-9708-79B92F2E7F82}">
  <dimension ref="A1:K25"/>
  <sheetViews>
    <sheetView topLeftCell="A4" workbookViewId="0">
      <selection activeCell="B23" sqref="B23:J25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4414062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customHeight="1" thickBot="1" x14ac:dyDescent="0.35">
      <c r="A9" s="239" t="s">
        <v>131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5"/>
      <c r="B10" s="242" t="s">
        <v>9</v>
      </c>
      <c r="C10" s="243"/>
      <c r="D10" s="243"/>
      <c r="E10" s="243"/>
      <c r="F10" s="243"/>
      <c r="G10" s="242" t="s">
        <v>10</v>
      </c>
      <c r="H10" s="243"/>
      <c r="I10" s="243"/>
      <c r="J10" s="243"/>
      <c r="K10" s="246"/>
    </row>
    <row r="11" spans="1:11" ht="15" thickBot="1" x14ac:dyDescent="0.35">
      <c r="A11" s="3"/>
      <c r="B11" s="280"/>
      <c r="C11" s="281"/>
      <c r="D11" s="281"/>
      <c r="E11" s="281"/>
      <c r="F11" s="281"/>
      <c r="G11" s="280"/>
      <c r="H11" s="281"/>
      <c r="I11" s="281"/>
      <c r="J11" s="281"/>
      <c r="K11" s="282"/>
    </row>
    <row r="12" spans="1:11" ht="42" thickBot="1" x14ac:dyDescent="0.35">
      <c r="A12" s="21" t="s">
        <v>8</v>
      </c>
      <c r="B12" s="16" t="s">
        <v>11</v>
      </c>
      <c r="C12" s="2" t="s">
        <v>12</v>
      </c>
      <c r="D12" s="239" t="s">
        <v>13</v>
      </c>
      <c r="E12" s="241"/>
      <c r="F12" s="1" t="s">
        <v>14</v>
      </c>
      <c r="G12" s="16" t="s">
        <v>15</v>
      </c>
      <c r="H12" s="2" t="s">
        <v>12</v>
      </c>
      <c r="I12" s="1" t="s">
        <v>13</v>
      </c>
      <c r="J12" s="16" t="s">
        <v>155</v>
      </c>
      <c r="K12" s="2" t="s">
        <v>153</v>
      </c>
    </row>
    <row r="13" spans="1:11" x14ac:dyDescent="0.3">
      <c r="A13" s="10" t="s">
        <v>118</v>
      </c>
      <c r="B13" s="105"/>
      <c r="C13" s="103"/>
      <c r="D13" s="285" t="s">
        <v>159</v>
      </c>
      <c r="E13" s="285"/>
      <c r="F13" s="106"/>
      <c r="G13" s="105"/>
      <c r="H13" s="103"/>
      <c r="I13" s="106" t="s">
        <v>162</v>
      </c>
      <c r="J13" s="108"/>
      <c r="K13" s="110"/>
    </row>
    <row r="14" spans="1:11" x14ac:dyDescent="0.3">
      <c r="A14" s="6" t="s">
        <v>119</v>
      </c>
      <c r="B14" s="105"/>
      <c r="C14" s="103"/>
      <c r="D14" s="285" t="s">
        <v>159</v>
      </c>
      <c r="E14" s="285"/>
      <c r="F14" s="106"/>
      <c r="G14" s="105"/>
      <c r="H14" s="103"/>
      <c r="I14" s="106" t="s">
        <v>162</v>
      </c>
      <c r="J14" s="108"/>
      <c r="K14" s="110"/>
    </row>
    <row r="15" spans="1:11" ht="15" thickBot="1" x14ac:dyDescent="0.35">
      <c r="A15" s="9" t="s">
        <v>120</v>
      </c>
      <c r="B15" s="105"/>
      <c r="C15" s="103"/>
      <c r="D15" s="285" t="s">
        <v>159</v>
      </c>
      <c r="E15" s="285"/>
      <c r="F15" s="106"/>
      <c r="G15" s="105"/>
      <c r="H15" s="103"/>
      <c r="I15" s="106" t="s">
        <v>162</v>
      </c>
      <c r="J15" s="108"/>
      <c r="K15" s="110"/>
    </row>
    <row r="16" spans="1:11" ht="15" thickBot="1" x14ac:dyDescent="0.35">
      <c r="A16" s="12"/>
      <c r="B16" s="13"/>
      <c r="C16" s="13"/>
      <c r="D16" s="283"/>
      <c r="E16" s="283"/>
      <c r="F16" s="14"/>
      <c r="G16" s="31"/>
      <c r="H16" s="13"/>
      <c r="I16" s="14"/>
      <c r="J16" s="40"/>
      <c r="K16" s="39"/>
    </row>
    <row r="17" spans="1:11" x14ac:dyDescent="0.3">
      <c r="A17" s="10" t="s">
        <v>121</v>
      </c>
      <c r="B17" s="105"/>
      <c r="C17" s="103"/>
      <c r="D17" s="285" t="s">
        <v>243</v>
      </c>
      <c r="E17" s="285"/>
      <c r="F17" s="106"/>
      <c r="G17" s="105"/>
      <c r="H17" s="103"/>
      <c r="I17" s="106" t="s">
        <v>162</v>
      </c>
      <c r="J17" s="108"/>
      <c r="K17" s="110"/>
    </row>
    <row r="18" spans="1:11" ht="15" thickBot="1" x14ac:dyDescent="0.35">
      <c r="A18" s="9" t="s">
        <v>122</v>
      </c>
      <c r="B18" s="105"/>
      <c r="C18" s="103"/>
      <c r="D18" s="285" t="s">
        <v>243</v>
      </c>
      <c r="E18" s="285"/>
      <c r="F18" s="106"/>
      <c r="G18" s="105"/>
      <c r="H18" s="103"/>
      <c r="I18" s="106" t="s">
        <v>162</v>
      </c>
      <c r="J18" s="108"/>
      <c r="K18" s="110"/>
    </row>
    <row r="19" spans="1:11" ht="15" thickBot="1" x14ac:dyDescent="0.35">
      <c r="A19" s="12"/>
      <c r="B19" s="13"/>
      <c r="C19" s="13"/>
      <c r="D19" s="283"/>
      <c r="E19" s="283"/>
      <c r="F19" s="14"/>
      <c r="G19" s="31"/>
      <c r="H19" s="13"/>
      <c r="I19" s="14"/>
      <c r="J19" s="40"/>
      <c r="K19" s="39"/>
    </row>
    <row r="20" spans="1:11" x14ac:dyDescent="0.3">
      <c r="A20" s="10" t="s">
        <v>123</v>
      </c>
      <c r="B20" s="91"/>
      <c r="C20" s="89"/>
      <c r="D20" s="267" t="s">
        <v>159</v>
      </c>
      <c r="E20" s="267"/>
      <c r="F20" s="129"/>
      <c r="G20" s="91"/>
      <c r="H20" s="89"/>
      <c r="I20" s="129" t="s">
        <v>162</v>
      </c>
      <c r="J20" s="108"/>
      <c r="K20" s="110"/>
    </row>
    <row r="21" spans="1:11" ht="15" thickBot="1" x14ac:dyDescent="0.35">
      <c r="A21" s="8" t="s">
        <v>124</v>
      </c>
      <c r="B21" s="63"/>
      <c r="C21" s="61"/>
      <c r="D21" s="278" t="s">
        <v>243</v>
      </c>
      <c r="E21" s="278"/>
      <c r="F21" s="107"/>
      <c r="G21" s="63"/>
      <c r="H21" s="61"/>
      <c r="I21" s="107" t="s">
        <v>162</v>
      </c>
      <c r="J21" s="109"/>
      <c r="K21" s="111"/>
    </row>
    <row r="22" spans="1:11" ht="15" thickBot="1" x14ac:dyDescent="0.35"/>
    <row r="23" spans="1:11" x14ac:dyDescent="0.3">
      <c r="B23" s="173">
        <f ca="1">COUNTIF($B$13:$B$24,"P")</f>
        <v>0</v>
      </c>
      <c r="C23" s="174">
        <f>COUNTIF($C$13:C20,"C")</f>
        <v>0</v>
      </c>
      <c r="D23" s="261">
        <f>COUNTIF($D$13:E21,"G")</f>
        <v>3</v>
      </c>
      <c r="E23" s="261"/>
      <c r="F23" s="174">
        <f>COUNTIF($F$13:F20,"EM")</f>
        <v>0</v>
      </c>
      <c r="G23" s="174">
        <f>COUNTIF($G$13:G20,"P")</f>
        <v>0</v>
      </c>
      <c r="H23" s="174">
        <f>COUNTIF($H$13:H20,"PVR")</f>
        <v>0</v>
      </c>
      <c r="I23" s="174">
        <f>COUNTIF($I$13:I21,"EX")</f>
        <v>7</v>
      </c>
      <c r="J23" s="175">
        <f>COUNTIF($J$13:J20,"N/A")</f>
        <v>0</v>
      </c>
    </row>
    <row r="24" spans="1:11" x14ac:dyDescent="0.3">
      <c r="B24" s="217"/>
      <c r="C24" s="216"/>
      <c r="D24" s="263">
        <f>COUNTIF($D$13:E22,"D")</f>
        <v>4</v>
      </c>
      <c r="E24" s="263"/>
      <c r="F24" s="216"/>
      <c r="G24" s="216"/>
      <c r="H24" s="216"/>
      <c r="I24" s="216">
        <f>COUNTIF($I$13:I21,"VR")</f>
        <v>0</v>
      </c>
      <c r="J24" s="218"/>
    </row>
    <row r="25" spans="1:11" ht="15" thickBot="1" x14ac:dyDescent="0.35">
      <c r="B25" s="176"/>
      <c r="C25" s="177"/>
      <c r="D25" s="219"/>
      <c r="E25" s="220"/>
      <c r="F25" s="177"/>
      <c r="G25" s="177"/>
      <c r="H25" s="177"/>
      <c r="I25" s="177">
        <f>COUNTIF($I$13:I22,"FL")</f>
        <v>0</v>
      </c>
      <c r="J25" s="178"/>
    </row>
  </sheetData>
  <mergeCells count="30">
    <mergeCell ref="D24:E24"/>
    <mergeCell ref="D20:E20"/>
    <mergeCell ref="D21:E21"/>
    <mergeCell ref="D14:E14"/>
    <mergeCell ref="D15:E15"/>
    <mergeCell ref="D16:E16"/>
    <mergeCell ref="D17:E17"/>
    <mergeCell ref="D18:E18"/>
    <mergeCell ref="D19:E19"/>
    <mergeCell ref="A9:K9"/>
    <mergeCell ref="B10:F11"/>
    <mergeCell ref="G10:K11"/>
    <mergeCell ref="D12:E12"/>
    <mergeCell ref="D23:E23"/>
    <mergeCell ref="D25:E25"/>
    <mergeCell ref="A4:D4"/>
    <mergeCell ref="E4:K4"/>
    <mergeCell ref="A1:K1"/>
    <mergeCell ref="A2:D2"/>
    <mergeCell ref="E2:K2"/>
    <mergeCell ref="A3:D3"/>
    <mergeCell ref="E3:K3"/>
    <mergeCell ref="D13:E13"/>
    <mergeCell ref="A5:D5"/>
    <mergeCell ref="E5:K5"/>
    <mergeCell ref="A6:D6"/>
    <mergeCell ref="E6:K6"/>
    <mergeCell ref="A7:D7"/>
    <mergeCell ref="E7:K7"/>
    <mergeCell ref="A8:K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C61F7-6C4E-4718-BA49-F92AFF976827}">
  <dimension ref="A1:K39"/>
  <sheetViews>
    <sheetView topLeftCell="A18" workbookViewId="0">
      <selection activeCell="B37" sqref="B37:J39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664062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customHeight="1" thickBot="1" x14ac:dyDescent="0.35">
      <c r="A9" s="239" t="s">
        <v>130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5"/>
      <c r="B10" s="242" t="s">
        <v>9</v>
      </c>
      <c r="C10" s="243"/>
      <c r="D10" s="243"/>
      <c r="E10" s="243"/>
      <c r="F10" s="243"/>
      <c r="G10" s="242" t="s">
        <v>10</v>
      </c>
      <c r="H10" s="243"/>
      <c r="I10" s="243"/>
      <c r="J10" s="243"/>
      <c r="K10" s="246"/>
    </row>
    <row r="11" spans="1:11" ht="15" thickBot="1" x14ac:dyDescent="0.35">
      <c r="A11" s="3"/>
      <c r="B11" s="280"/>
      <c r="C11" s="281"/>
      <c r="D11" s="281"/>
      <c r="E11" s="281"/>
      <c r="F11" s="281"/>
      <c r="G11" s="280"/>
      <c r="H11" s="281"/>
      <c r="I11" s="281"/>
      <c r="J11" s="281"/>
      <c r="K11" s="282"/>
    </row>
    <row r="12" spans="1:11" ht="42" thickBot="1" x14ac:dyDescent="0.35">
      <c r="A12" s="21" t="s">
        <v>8</v>
      </c>
      <c r="B12" s="16" t="s">
        <v>11</v>
      </c>
      <c r="C12" s="2" t="s">
        <v>12</v>
      </c>
      <c r="D12" s="239" t="s">
        <v>13</v>
      </c>
      <c r="E12" s="241"/>
      <c r="F12" s="1" t="s">
        <v>14</v>
      </c>
      <c r="G12" s="16" t="s">
        <v>15</v>
      </c>
      <c r="H12" s="2" t="s">
        <v>12</v>
      </c>
      <c r="I12" s="1" t="s">
        <v>13</v>
      </c>
      <c r="J12" s="16" t="s">
        <v>155</v>
      </c>
      <c r="K12" s="2" t="s">
        <v>153</v>
      </c>
    </row>
    <row r="13" spans="1:11" x14ac:dyDescent="0.3">
      <c r="A13" s="10" t="s">
        <v>71</v>
      </c>
      <c r="B13" s="105"/>
      <c r="C13" s="103"/>
      <c r="D13" s="285" t="s">
        <v>159</v>
      </c>
      <c r="E13" s="285"/>
      <c r="F13" s="106"/>
      <c r="G13" s="105"/>
      <c r="H13" s="103"/>
      <c r="I13" s="106" t="s">
        <v>162</v>
      </c>
      <c r="J13" s="108"/>
      <c r="K13" s="110"/>
    </row>
    <row r="14" spans="1:11" x14ac:dyDescent="0.3">
      <c r="A14" s="6" t="s">
        <v>72</v>
      </c>
      <c r="B14" s="105"/>
      <c r="C14" s="103"/>
      <c r="D14" s="285" t="s">
        <v>159</v>
      </c>
      <c r="E14" s="285"/>
      <c r="F14" s="106"/>
      <c r="G14" s="105"/>
      <c r="H14" s="103"/>
      <c r="I14" s="106" t="s">
        <v>162</v>
      </c>
      <c r="J14" s="108"/>
      <c r="K14" s="110"/>
    </row>
    <row r="15" spans="1:11" ht="15" thickBot="1" x14ac:dyDescent="0.35">
      <c r="A15" s="9" t="s">
        <v>125</v>
      </c>
      <c r="B15" s="105"/>
      <c r="C15" s="103"/>
      <c r="D15" s="285" t="s">
        <v>159</v>
      </c>
      <c r="E15" s="285"/>
      <c r="F15" s="106"/>
      <c r="G15" s="105"/>
      <c r="H15" s="103"/>
      <c r="I15" s="106" t="s">
        <v>162</v>
      </c>
      <c r="J15" s="108"/>
      <c r="K15" s="110"/>
    </row>
    <row r="16" spans="1:11" ht="15" thickBot="1" x14ac:dyDescent="0.35">
      <c r="A16" s="12"/>
      <c r="B16" s="13"/>
      <c r="C16" s="13"/>
      <c r="D16" s="283"/>
      <c r="E16" s="283"/>
      <c r="F16" s="14"/>
      <c r="G16" s="31"/>
      <c r="H16" s="13"/>
      <c r="I16" s="14"/>
      <c r="J16" s="40"/>
      <c r="K16" s="39"/>
    </row>
    <row r="17" spans="1:11" ht="15" thickBot="1" x14ac:dyDescent="0.35">
      <c r="A17" s="20" t="s">
        <v>29</v>
      </c>
      <c r="B17" s="105"/>
      <c r="C17" s="103"/>
      <c r="D17" s="285" t="s">
        <v>243</v>
      </c>
      <c r="E17" s="285"/>
      <c r="F17" s="106"/>
      <c r="G17" s="105"/>
      <c r="H17" s="103"/>
      <c r="I17" s="106" t="s">
        <v>162</v>
      </c>
      <c r="J17" s="108"/>
      <c r="K17" s="110"/>
    </row>
    <row r="18" spans="1:11" ht="15" thickBot="1" x14ac:dyDescent="0.35">
      <c r="A18" s="12"/>
      <c r="B18" s="13"/>
      <c r="C18" s="13"/>
      <c r="D18" s="283"/>
      <c r="E18" s="283"/>
      <c r="F18" s="14"/>
      <c r="G18" s="31"/>
      <c r="H18" s="13"/>
      <c r="I18" s="14"/>
      <c r="J18" s="40"/>
      <c r="K18" s="39"/>
    </row>
    <row r="19" spans="1:11" ht="15" thickBot="1" x14ac:dyDescent="0.35">
      <c r="A19" s="20" t="s">
        <v>30</v>
      </c>
      <c r="B19" s="105"/>
      <c r="C19" s="103"/>
      <c r="D19" s="285" t="s">
        <v>243</v>
      </c>
      <c r="E19" s="285"/>
      <c r="F19" s="106"/>
      <c r="G19" s="105"/>
      <c r="H19" s="103"/>
      <c r="I19" s="106" t="s">
        <v>162</v>
      </c>
      <c r="J19" s="108"/>
      <c r="K19" s="110"/>
    </row>
    <row r="20" spans="1:11" ht="15" thickBot="1" x14ac:dyDescent="0.35">
      <c r="A20" s="12"/>
      <c r="B20" s="13"/>
      <c r="C20" s="13"/>
      <c r="D20" s="283"/>
      <c r="E20" s="283"/>
      <c r="F20" s="14"/>
      <c r="G20" s="31"/>
      <c r="H20" s="13"/>
      <c r="I20" s="14"/>
      <c r="J20" s="40"/>
      <c r="K20" s="39"/>
    </row>
    <row r="21" spans="1:11" ht="15" thickBot="1" x14ac:dyDescent="0.35">
      <c r="A21" s="20" t="s">
        <v>31</v>
      </c>
      <c r="B21" s="105"/>
      <c r="C21" s="103"/>
      <c r="D21" s="285" t="s">
        <v>243</v>
      </c>
      <c r="E21" s="285"/>
      <c r="F21" s="106"/>
      <c r="G21" s="105"/>
      <c r="H21" s="103"/>
      <c r="I21" s="106" t="s">
        <v>162</v>
      </c>
      <c r="J21" s="108"/>
      <c r="K21" s="110"/>
    </row>
    <row r="22" spans="1:11" ht="15" thickBot="1" x14ac:dyDescent="0.35">
      <c r="A22" s="12"/>
      <c r="B22" s="13"/>
      <c r="C22" s="13"/>
      <c r="D22" s="283"/>
      <c r="E22" s="283"/>
      <c r="F22" s="14"/>
      <c r="G22" s="31"/>
      <c r="H22" s="13"/>
      <c r="I22" s="14"/>
      <c r="J22" s="40"/>
      <c r="K22" s="39"/>
    </row>
    <row r="23" spans="1:11" ht="15" thickBot="1" x14ac:dyDescent="0.35">
      <c r="A23" s="20" t="s">
        <v>126</v>
      </c>
      <c r="B23" s="105"/>
      <c r="C23" s="103"/>
      <c r="D23" s="285" t="s">
        <v>243</v>
      </c>
      <c r="E23" s="285"/>
      <c r="F23" s="106"/>
      <c r="G23" s="105"/>
      <c r="H23" s="103"/>
      <c r="I23" s="106" t="s">
        <v>162</v>
      </c>
      <c r="J23" s="108"/>
      <c r="K23" s="110"/>
    </row>
    <row r="24" spans="1:11" ht="15" thickBot="1" x14ac:dyDescent="0.35">
      <c r="A24" s="12"/>
      <c r="B24" s="13"/>
      <c r="C24" s="13"/>
      <c r="D24" s="283"/>
      <c r="E24" s="283"/>
      <c r="F24" s="14"/>
      <c r="G24" s="31"/>
      <c r="H24" s="13"/>
      <c r="I24" s="14"/>
      <c r="J24" s="40"/>
      <c r="K24" s="39"/>
    </row>
    <row r="25" spans="1:11" ht="15" thickBot="1" x14ac:dyDescent="0.35">
      <c r="A25" s="20" t="s">
        <v>46</v>
      </c>
      <c r="B25" s="105"/>
      <c r="C25" s="103"/>
      <c r="D25" s="285" t="s">
        <v>243</v>
      </c>
      <c r="E25" s="285"/>
      <c r="F25" s="106"/>
      <c r="G25" s="105"/>
      <c r="H25" s="103"/>
      <c r="I25" s="106" t="s">
        <v>162</v>
      </c>
      <c r="J25" s="108"/>
      <c r="K25" s="110"/>
    </row>
    <row r="26" spans="1:11" ht="15" thickBot="1" x14ac:dyDescent="0.35">
      <c r="A26" s="12"/>
      <c r="B26" s="13"/>
      <c r="C26" s="13"/>
      <c r="D26" s="283"/>
      <c r="E26" s="283"/>
      <c r="F26" s="14"/>
      <c r="G26" s="31"/>
      <c r="H26" s="13"/>
      <c r="I26" s="14"/>
      <c r="J26" s="40"/>
      <c r="K26" s="39"/>
    </row>
    <row r="27" spans="1:11" ht="15" thickBot="1" x14ac:dyDescent="0.35">
      <c r="A27" s="20" t="s">
        <v>57</v>
      </c>
      <c r="B27" s="105"/>
      <c r="C27" s="103"/>
      <c r="D27" s="285" t="s">
        <v>243</v>
      </c>
      <c r="E27" s="285"/>
      <c r="F27" s="106"/>
      <c r="G27" s="105"/>
      <c r="H27" s="103"/>
      <c r="I27" s="106" t="s">
        <v>162</v>
      </c>
      <c r="J27" s="108"/>
      <c r="K27" s="110"/>
    </row>
    <row r="28" spans="1:11" ht="15" thickBot="1" x14ac:dyDescent="0.35">
      <c r="A28" s="17"/>
      <c r="B28" s="18"/>
      <c r="C28" s="18"/>
      <c r="D28" s="295"/>
      <c r="E28" s="296"/>
      <c r="F28" s="30"/>
      <c r="G28" s="17"/>
      <c r="H28" s="18"/>
      <c r="I28" s="30"/>
      <c r="J28" s="42"/>
      <c r="K28" s="41"/>
    </row>
    <row r="29" spans="1:11" x14ac:dyDescent="0.3">
      <c r="A29" s="25" t="s">
        <v>38</v>
      </c>
      <c r="B29" s="105"/>
      <c r="C29" s="103"/>
      <c r="D29" s="285" t="s">
        <v>243</v>
      </c>
      <c r="E29" s="285"/>
      <c r="F29" s="106"/>
      <c r="G29" s="105"/>
      <c r="H29" s="103"/>
      <c r="I29" s="106" t="s">
        <v>162</v>
      </c>
      <c r="J29" s="108"/>
      <c r="K29" s="110"/>
    </row>
    <row r="30" spans="1:11" x14ac:dyDescent="0.3">
      <c r="A30" s="6" t="s">
        <v>127</v>
      </c>
      <c r="B30" s="105"/>
      <c r="C30" s="103"/>
      <c r="D30" s="285" t="s">
        <v>243</v>
      </c>
      <c r="E30" s="285"/>
      <c r="F30" s="106"/>
      <c r="G30" s="105"/>
      <c r="H30" s="103"/>
      <c r="I30" s="106" t="s">
        <v>160</v>
      </c>
      <c r="J30" s="108"/>
      <c r="K30" s="110"/>
    </row>
    <row r="31" spans="1:11" x14ac:dyDescent="0.3">
      <c r="A31" s="6" t="s">
        <v>128</v>
      </c>
      <c r="B31" s="105"/>
      <c r="C31" s="103"/>
      <c r="D31" s="285" t="s">
        <v>243</v>
      </c>
      <c r="E31" s="285"/>
      <c r="F31" s="106"/>
      <c r="G31" s="105"/>
      <c r="H31" s="103"/>
      <c r="I31" s="106" t="s">
        <v>160</v>
      </c>
      <c r="J31" s="108"/>
      <c r="K31" s="110"/>
    </row>
    <row r="32" spans="1:11" ht="15" thickBot="1" x14ac:dyDescent="0.35">
      <c r="A32" s="9" t="s">
        <v>129</v>
      </c>
      <c r="B32" s="105"/>
      <c r="C32" s="103"/>
      <c r="D32" s="285" t="s">
        <v>243</v>
      </c>
      <c r="E32" s="285"/>
      <c r="F32" s="106"/>
      <c r="G32" s="105"/>
      <c r="H32" s="103"/>
      <c r="I32" s="106" t="s">
        <v>160</v>
      </c>
      <c r="J32" s="108"/>
      <c r="K32" s="110"/>
    </row>
    <row r="33" spans="1:11" ht="15" thickBot="1" x14ac:dyDescent="0.35">
      <c r="A33" s="17"/>
      <c r="B33" s="18"/>
      <c r="C33" s="18"/>
      <c r="D33" s="295"/>
      <c r="E33" s="296"/>
      <c r="F33" s="30"/>
      <c r="G33" s="17"/>
      <c r="H33" s="18"/>
      <c r="I33" s="30"/>
      <c r="J33" s="42"/>
      <c r="K33" s="41"/>
    </row>
    <row r="34" spans="1:11" x14ac:dyDescent="0.3">
      <c r="A34" s="10" t="s">
        <v>75</v>
      </c>
      <c r="B34" s="91"/>
      <c r="C34" s="89"/>
      <c r="D34" s="285" t="s">
        <v>243</v>
      </c>
      <c r="E34" s="285"/>
      <c r="F34" s="129"/>
      <c r="G34" s="91"/>
      <c r="H34" s="89"/>
      <c r="I34" s="129" t="s">
        <v>162</v>
      </c>
      <c r="J34" s="108"/>
      <c r="K34" s="110"/>
    </row>
    <row r="35" spans="1:11" ht="15" thickBot="1" x14ac:dyDescent="0.35">
      <c r="A35" s="8" t="s">
        <v>76</v>
      </c>
      <c r="B35" s="63"/>
      <c r="C35" s="61"/>
      <c r="D35" s="285" t="s">
        <v>243</v>
      </c>
      <c r="E35" s="285"/>
      <c r="F35" s="107"/>
      <c r="G35" s="63"/>
      <c r="H35" s="61"/>
      <c r="I35" s="107" t="s">
        <v>162</v>
      </c>
      <c r="J35" s="109"/>
      <c r="K35" s="111"/>
    </row>
    <row r="36" spans="1:11" ht="15" thickBot="1" x14ac:dyDescent="0.35"/>
    <row r="37" spans="1:11" x14ac:dyDescent="0.3">
      <c r="B37" s="173">
        <f>COUNTIF($B$13:$B$24,"P")</f>
        <v>0</v>
      </c>
      <c r="C37" s="174">
        <f>COUNTIF($C$13:C34,"C")</f>
        <v>0</v>
      </c>
      <c r="D37" s="261">
        <f>COUNTIF($D$13:E35,"G")</f>
        <v>12</v>
      </c>
      <c r="E37" s="261"/>
      <c r="F37" s="174">
        <f>COUNTIF($F$13:F34,"EM")</f>
        <v>0</v>
      </c>
      <c r="G37" s="174">
        <f>COUNTIF($G$13:G34,"P")</f>
        <v>0</v>
      </c>
      <c r="H37" s="174">
        <f>COUNTIF($H$13:H34,"PVR")</f>
        <v>0</v>
      </c>
      <c r="I37" s="174">
        <f>COUNTIF($I$13:I35,"EX")</f>
        <v>12</v>
      </c>
      <c r="J37" s="175">
        <f>COUNTIF($J$13:J34,"N/A")</f>
        <v>0</v>
      </c>
    </row>
    <row r="38" spans="1:11" x14ac:dyDescent="0.3">
      <c r="B38" s="217"/>
      <c r="C38" s="216"/>
      <c r="D38" s="263">
        <f>COUNTIF($D$13:E36,"D")</f>
        <v>3</v>
      </c>
      <c r="E38" s="263"/>
      <c r="F38" s="216"/>
      <c r="G38" s="216"/>
      <c r="H38" s="216"/>
      <c r="I38" s="216">
        <f>COUNTIF($I$13:I35,"VR")</f>
        <v>3</v>
      </c>
      <c r="J38" s="218"/>
    </row>
    <row r="39" spans="1:11" ht="15" thickBot="1" x14ac:dyDescent="0.35">
      <c r="B39" s="176"/>
      <c r="C39" s="177"/>
      <c r="D39" s="219"/>
      <c r="E39" s="220"/>
      <c r="F39" s="177"/>
      <c r="G39" s="177"/>
      <c r="H39" s="177"/>
      <c r="I39" s="177">
        <f>COUNTIF($I$13:I36,"FL")</f>
        <v>0</v>
      </c>
      <c r="J39" s="178"/>
    </row>
  </sheetData>
  <mergeCells count="44">
    <mergeCell ref="D26:E26"/>
    <mergeCell ref="D27:E27"/>
    <mergeCell ref="D28:E28"/>
    <mergeCell ref="D25:E25"/>
    <mergeCell ref="D29:E29"/>
    <mergeCell ref="D30:E30"/>
    <mergeCell ref="D37:E37"/>
    <mergeCell ref="D38:E38"/>
    <mergeCell ref="D32:E32"/>
    <mergeCell ref="D33:E33"/>
    <mergeCell ref="D34:E34"/>
    <mergeCell ref="D35:E35"/>
    <mergeCell ref="D31:E31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A9:K9"/>
    <mergeCell ref="B10:F11"/>
    <mergeCell ref="G10:K11"/>
    <mergeCell ref="D12:E12"/>
    <mergeCell ref="D14:E14"/>
    <mergeCell ref="D39:E39"/>
    <mergeCell ref="A4:D4"/>
    <mergeCell ref="E4:K4"/>
    <mergeCell ref="A1:K1"/>
    <mergeCell ref="A2:D2"/>
    <mergeCell ref="E2:K2"/>
    <mergeCell ref="A3:D3"/>
    <mergeCell ref="E3:K3"/>
    <mergeCell ref="D13:E13"/>
    <mergeCell ref="A5:D5"/>
    <mergeCell ref="E5:K5"/>
    <mergeCell ref="A6:D6"/>
    <mergeCell ref="E6:K6"/>
    <mergeCell ref="A7:D7"/>
    <mergeCell ref="E7:K7"/>
    <mergeCell ref="A8:K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C714F-D19B-4F9F-8463-C885FC0CE542}">
  <dimension ref="A1:K21"/>
  <sheetViews>
    <sheetView workbookViewId="0">
      <selection activeCell="B19" sqref="B19:J21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4414062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customHeight="1" thickBot="1" x14ac:dyDescent="0.35">
      <c r="A9" s="239" t="s">
        <v>132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5"/>
      <c r="B10" s="242" t="s">
        <v>9</v>
      </c>
      <c r="C10" s="243"/>
      <c r="D10" s="243"/>
      <c r="E10" s="243"/>
      <c r="F10" s="243"/>
      <c r="G10" s="242" t="s">
        <v>10</v>
      </c>
      <c r="H10" s="243"/>
      <c r="I10" s="243"/>
      <c r="J10" s="243"/>
      <c r="K10" s="246"/>
    </row>
    <row r="11" spans="1:11" ht="15" thickBot="1" x14ac:dyDescent="0.35">
      <c r="A11" s="3"/>
      <c r="B11" s="280"/>
      <c r="C11" s="281"/>
      <c r="D11" s="281"/>
      <c r="E11" s="281"/>
      <c r="F11" s="281"/>
      <c r="G11" s="280"/>
      <c r="H11" s="281"/>
      <c r="I11" s="281"/>
      <c r="J11" s="281"/>
      <c r="K11" s="282"/>
    </row>
    <row r="12" spans="1:11" ht="42" thickBot="1" x14ac:dyDescent="0.35">
      <c r="A12" s="21" t="s">
        <v>8</v>
      </c>
      <c r="B12" s="16" t="s">
        <v>11</v>
      </c>
      <c r="C12" s="2" t="s">
        <v>12</v>
      </c>
      <c r="D12" s="239" t="s">
        <v>13</v>
      </c>
      <c r="E12" s="241"/>
      <c r="F12" s="1" t="s">
        <v>14</v>
      </c>
      <c r="G12" s="16" t="s">
        <v>15</v>
      </c>
      <c r="H12" s="2" t="s">
        <v>12</v>
      </c>
      <c r="I12" s="1" t="s">
        <v>13</v>
      </c>
      <c r="J12" s="16" t="s">
        <v>155</v>
      </c>
      <c r="K12" s="2" t="s">
        <v>153</v>
      </c>
    </row>
    <row r="13" spans="1:11" x14ac:dyDescent="0.3">
      <c r="A13" s="10" t="s">
        <v>133</v>
      </c>
      <c r="B13" s="105"/>
      <c r="C13" s="103"/>
      <c r="D13" s="285" t="s">
        <v>159</v>
      </c>
      <c r="E13" s="285"/>
      <c r="F13" s="106"/>
      <c r="G13" s="105"/>
      <c r="H13" s="103"/>
      <c r="I13" s="106" t="s">
        <v>162</v>
      </c>
      <c r="J13" s="108"/>
      <c r="K13" s="110"/>
    </row>
    <row r="14" spans="1:11" ht="15" thickBot="1" x14ac:dyDescent="0.35">
      <c r="A14" s="9" t="s">
        <v>134</v>
      </c>
      <c r="B14" s="105"/>
      <c r="C14" s="103"/>
      <c r="D14" s="285" t="s">
        <v>159</v>
      </c>
      <c r="E14" s="285"/>
      <c r="F14" s="106"/>
      <c r="G14" s="105"/>
      <c r="H14" s="103"/>
      <c r="I14" s="106" t="s">
        <v>162</v>
      </c>
      <c r="J14" s="108"/>
      <c r="K14" s="110"/>
    </row>
    <row r="15" spans="1:11" ht="15" thickBot="1" x14ac:dyDescent="0.35">
      <c r="A15" s="12"/>
      <c r="B15" s="13"/>
      <c r="C15" s="13"/>
      <c r="D15" s="283"/>
      <c r="E15" s="283"/>
      <c r="F15" s="14"/>
      <c r="G15" s="31"/>
      <c r="H15" s="13"/>
      <c r="I15" s="14"/>
      <c r="J15" s="40"/>
      <c r="K15" s="39"/>
    </row>
    <row r="16" spans="1:11" x14ac:dyDescent="0.3">
      <c r="A16" s="10" t="s">
        <v>135</v>
      </c>
      <c r="B16" s="105"/>
      <c r="C16" s="103"/>
      <c r="D16" s="285" t="s">
        <v>243</v>
      </c>
      <c r="E16" s="285"/>
      <c r="F16" s="106"/>
      <c r="G16" s="105"/>
      <c r="H16" s="103"/>
      <c r="I16" s="106" t="s">
        <v>162</v>
      </c>
      <c r="J16" s="108"/>
      <c r="K16" s="110"/>
    </row>
    <row r="17" spans="1:11" ht="15" thickBot="1" x14ac:dyDescent="0.35">
      <c r="A17" s="8" t="s">
        <v>136</v>
      </c>
      <c r="B17" s="63"/>
      <c r="C17" s="61"/>
      <c r="D17" s="278" t="s">
        <v>243</v>
      </c>
      <c r="E17" s="278"/>
      <c r="F17" s="107"/>
      <c r="G17" s="63"/>
      <c r="H17" s="61"/>
      <c r="I17" s="107" t="s">
        <v>160</v>
      </c>
      <c r="J17" s="109"/>
      <c r="K17" s="111"/>
    </row>
    <row r="18" spans="1:11" ht="15" thickBot="1" x14ac:dyDescent="0.35"/>
    <row r="19" spans="1:11" x14ac:dyDescent="0.3">
      <c r="B19" s="173">
        <f ca="1">COUNTIF($B$13:$B$24,"P")</f>
        <v>0</v>
      </c>
      <c r="C19" s="174">
        <f>COUNTIF($C$13:C16,"C")</f>
        <v>0</v>
      </c>
      <c r="D19" s="261">
        <f>COUNTIF($D$13:E17,"G")</f>
        <v>2</v>
      </c>
      <c r="E19" s="261"/>
      <c r="F19" s="174">
        <f>COUNTIF($F$13:F16,"EM")</f>
        <v>0</v>
      </c>
      <c r="G19" s="174">
        <f>COUNTIF($G$13:G16,"P")</f>
        <v>0</v>
      </c>
      <c r="H19" s="174">
        <f>COUNTIF($H$13:H16,"PVR")</f>
        <v>0</v>
      </c>
      <c r="I19" s="174">
        <f>COUNTIF($I$13:I17,"EX")</f>
        <v>3</v>
      </c>
      <c r="J19" s="175">
        <f>COUNTIF($J$13:J16,"N/A")</f>
        <v>0</v>
      </c>
    </row>
    <row r="20" spans="1:11" x14ac:dyDescent="0.3">
      <c r="B20" s="217"/>
      <c r="C20" s="216"/>
      <c r="D20" s="263">
        <f>COUNTIF($D$13:E18,"D")</f>
        <v>2</v>
      </c>
      <c r="E20" s="263"/>
      <c r="F20" s="216"/>
      <c r="G20" s="216"/>
      <c r="H20" s="216"/>
      <c r="I20" s="216">
        <f>COUNTIF($I$13:I17,"VR")</f>
        <v>1</v>
      </c>
      <c r="J20" s="218"/>
    </row>
    <row r="21" spans="1:11" ht="15" thickBot="1" x14ac:dyDescent="0.35">
      <c r="B21" s="176"/>
      <c r="C21" s="177"/>
      <c r="D21" s="219"/>
      <c r="E21" s="220"/>
      <c r="F21" s="177"/>
      <c r="G21" s="177"/>
      <c r="H21" s="177"/>
      <c r="I21" s="177">
        <f>COUNTIF($I$13:I18,"FL")</f>
        <v>0</v>
      </c>
      <c r="J21" s="178"/>
    </row>
  </sheetData>
  <mergeCells count="26">
    <mergeCell ref="D20:E20"/>
    <mergeCell ref="D14:E14"/>
    <mergeCell ref="D15:E15"/>
    <mergeCell ref="D16:E16"/>
    <mergeCell ref="D17:E17"/>
    <mergeCell ref="A9:K9"/>
    <mergeCell ref="B10:F11"/>
    <mergeCell ref="G10:K11"/>
    <mergeCell ref="D12:E12"/>
    <mergeCell ref="D19:E19"/>
    <mergeCell ref="D21:E21"/>
    <mergeCell ref="A4:D4"/>
    <mergeCell ref="E4:K4"/>
    <mergeCell ref="A1:K1"/>
    <mergeCell ref="A2:D2"/>
    <mergeCell ref="E2:K2"/>
    <mergeCell ref="A3:D3"/>
    <mergeCell ref="E3:K3"/>
    <mergeCell ref="D13:E13"/>
    <mergeCell ref="A5:D5"/>
    <mergeCell ref="E5:K5"/>
    <mergeCell ref="A6:D6"/>
    <mergeCell ref="E6:K6"/>
    <mergeCell ref="A7:D7"/>
    <mergeCell ref="E7:K7"/>
    <mergeCell ref="A8:K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00C29-0D38-443C-B61B-830765F47620}">
  <dimension ref="A1:K39"/>
  <sheetViews>
    <sheetView topLeftCell="A14" workbookViewId="0">
      <selection activeCell="B37" sqref="B37:J39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554687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customHeight="1" thickBot="1" x14ac:dyDescent="0.35">
      <c r="A9" s="239" t="s">
        <v>137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5"/>
      <c r="B10" s="242" t="s">
        <v>9</v>
      </c>
      <c r="C10" s="243"/>
      <c r="D10" s="243"/>
      <c r="E10" s="243"/>
      <c r="F10" s="246"/>
      <c r="G10" s="242" t="s">
        <v>10</v>
      </c>
      <c r="H10" s="243"/>
      <c r="I10" s="243"/>
      <c r="J10" s="243"/>
      <c r="K10" s="246"/>
    </row>
    <row r="11" spans="1:11" ht="15" thickBot="1" x14ac:dyDescent="0.35">
      <c r="A11" s="3"/>
      <c r="B11" s="280"/>
      <c r="C11" s="281"/>
      <c r="D11" s="281"/>
      <c r="E11" s="281"/>
      <c r="F11" s="282"/>
      <c r="G11" s="280"/>
      <c r="H11" s="281"/>
      <c r="I11" s="281"/>
      <c r="J11" s="281"/>
      <c r="K11" s="282"/>
    </row>
    <row r="12" spans="1:11" ht="42" thickBot="1" x14ac:dyDescent="0.35">
      <c r="A12" s="21" t="s">
        <v>8</v>
      </c>
      <c r="B12" s="16" t="s">
        <v>11</v>
      </c>
      <c r="C12" s="2" t="s">
        <v>12</v>
      </c>
      <c r="D12" s="239" t="s">
        <v>13</v>
      </c>
      <c r="E12" s="241"/>
      <c r="F12" s="1" t="s">
        <v>14</v>
      </c>
      <c r="G12" s="16" t="s">
        <v>15</v>
      </c>
      <c r="H12" s="2" t="s">
        <v>12</v>
      </c>
      <c r="I12" s="1" t="s">
        <v>13</v>
      </c>
      <c r="J12" s="16" t="s">
        <v>155</v>
      </c>
      <c r="K12" s="2" t="s">
        <v>153</v>
      </c>
    </row>
    <row r="13" spans="1:11" x14ac:dyDescent="0.3">
      <c r="A13" s="10" t="s">
        <v>71</v>
      </c>
      <c r="B13" s="105"/>
      <c r="C13" s="103"/>
      <c r="D13" s="285" t="s">
        <v>159</v>
      </c>
      <c r="E13" s="285"/>
      <c r="F13" s="106"/>
      <c r="G13" s="105"/>
      <c r="H13" s="103"/>
      <c r="I13" s="106" t="s">
        <v>162</v>
      </c>
      <c r="J13" s="108"/>
      <c r="K13" s="110"/>
    </row>
    <row r="14" spans="1:11" ht="15" thickBot="1" x14ac:dyDescent="0.35">
      <c r="A14" s="9" t="s">
        <v>72</v>
      </c>
      <c r="B14" s="105"/>
      <c r="C14" s="103"/>
      <c r="D14" s="285" t="s">
        <v>159</v>
      </c>
      <c r="E14" s="285"/>
      <c r="F14" s="106"/>
      <c r="G14" s="105"/>
      <c r="H14" s="103"/>
      <c r="I14" s="106" t="s">
        <v>162</v>
      </c>
      <c r="J14" s="108"/>
      <c r="K14" s="110"/>
    </row>
    <row r="15" spans="1:11" ht="15" thickBot="1" x14ac:dyDescent="0.35">
      <c r="A15" s="12"/>
      <c r="B15" s="13"/>
      <c r="C15" s="13"/>
      <c r="D15" s="283"/>
      <c r="E15" s="283"/>
      <c r="F15" s="14"/>
      <c r="G15" s="31"/>
      <c r="H15" s="13"/>
      <c r="I15" s="14"/>
      <c r="J15" s="40"/>
      <c r="K15" s="39"/>
    </row>
    <row r="16" spans="1:11" ht="15" thickBot="1" x14ac:dyDescent="0.35">
      <c r="A16" s="20" t="s">
        <v>29</v>
      </c>
      <c r="B16" s="105"/>
      <c r="C16" s="103"/>
      <c r="D16" s="285" t="s">
        <v>243</v>
      </c>
      <c r="E16" s="285"/>
      <c r="F16" s="106"/>
      <c r="G16" s="105"/>
      <c r="H16" s="103"/>
      <c r="I16" s="106" t="s">
        <v>162</v>
      </c>
      <c r="J16" s="108"/>
      <c r="K16" s="110"/>
    </row>
    <row r="17" spans="1:11" ht="15" thickBot="1" x14ac:dyDescent="0.35">
      <c r="A17" s="12"/>
      <c r="B17" s="13"/>
      <c r="C17" s="13"/>
      <c r="D17" s="283"/>
      <c r="E17" s="283"/>
      <c r="F17" s="14"/>
      <c r="G17" s="31"/>
      <c r="H17" s="13"/>
      <c r="I17" s="14"/>
      <c r="J17" s="40"/>
      <c r="K17" s="39"/>
    </row>
    <row r="18" spans="1:11" x14ac:dyDescent="0.3">
      <c r="A18" s="10" t="s">
        <v>54</v>
      </c>
      <c r="B18" s="105"/>
      <c r="C18" s="103"/>
      <c r="D18" s="285" t="s">
        <v>243</v>
      </c>
      <c r="E18" s="285"/>
      <c r="F18" s="106"/>
      <c r="G18" s="105"/>
      <c r="H18" s="103"/>
      <c r="I18" s="106" t="s">
        <v>162</v>
      </c>
      <c r="J18" s="108"/>
      <c r="K18" s="110"/>
    </row>
    <row r="19" spans="1:11" ht="15" thickBot="1" x14ac:dyDescent="0.35">
      <c r="A19" s="9" t="s">
        <v>55</v>
      </c>
      <c r="B19" s="105"/>
      <c r="C19" s="103"/>
      <c r="D19" s="285" t="s">
        <v>243</v>
      </c>
      <c r="E19" s="285"/>
      <c r="F19" s="106"/>
      <c r="G19" s="105"/>
      <c r="H19" s="103"/>
      <c r="I19" s="106" t="s">
        <v>162</v>
      </c>
      <c r="J19" s="108"/>
      <c r="K19" s="110"/>
    </row>
    <row r="20" spans="1:11" ht="15" thickBot="1" x14ac:dyDescent="0.35">
      <c r="A20" s="12"/>
      <c r="B20" s="13"/>
      <c r="C20" s="13"/>
      <c r="D20" s="283"/>
      <c r="E20" s="283"/>
      <c r="F20" s="14"/>
      <c r="G20" s="31"/>
      <c r="H20" s="13"/>
      <c r="I20" s="14"/>
      <c r="J20" s="40"/>
      <c r="K20" s="39"/>
    </row>
    <row r="21" spans="1:11" ht="15" thickBot="1" x14ac:dyDescent="0.35">
      <c r="A21" s="20" t="s">
        <v>31</v>
      </c>
      <c r="B21" s="105"/>
      <c r="C21" s="103"/>
      <c r="D21" s="285" t="s">
        <v>243</v>
      </c>
      <c r="E21" s="285"/>
      <c r="F21" s="106"/>
      <c r="G21" s="105"/>
      <c r="H21" s="103"/>
      <c r="I21" s="106" t="s">
        <v>162</v>
      </c>
      <c r="J21" s="108"/>
      <c r="K21" s="110"/>
    </row>
    <row r="22" spans="1:11" ht="15" thickBot="1" x14ac:dyDescent="0.35">
      <c r="A22" s="12"/>
      <c r="B22" s="13"/>
      <c r="C22" s="13"/>
      <c r="D22" s="283"/>
      <c r="E22" s="283"/>
      <c r="F22" s="14"/>
      <c r="G22" s="31"/>
      <c r="H22" s="13"/>
      <c r="I22" s="14"/>
      <c r="J22" s="40"/>
      <c r="K22" s="39"/>
    </row>
    <row r="23" spans="1:11" ht="15" thickBot="1" x14ac:dyDescent="0.35">
      <c r="A23" s="20" t="s">
        <v>126</v>
      </c>
      <c r="B23" s="105"/>
      <c r="C23" s="103"/>
      <c r="D23" s="285" t="s">
        <v>243</v>
      </c>
      <c r="E23" s="285"/>
      <c r="F23" s="106"/>
      <c r="G23" s="105"/>
      <c r="H23" s="103"/>
      <c r="I23" s="106" t="s">
        <v>162</v>
      </c>
      <c r="J23" s="108"/>
      <c r="K23" s="110"/>
    </row>
    <row r="24" spans="1:11" ht="15" thickBot="1" x14ac:dyDescent="0.35">
      <c r="A24" s="12"/>
      <c r="B24" s="13"/>
      <c r="C24" s="13"/>
      <c r="D24" s="283"/>
      <c r="E24" s="283"/>
      <c r="F24" s="14"/>
      <c r="G24" s="31"/>
      <c r="H24" s="13"/>
      <c r="I24" s="14"/>
      <c r="J24" s="40"/>
      <c r="K24" s="39"/>
    </row>
    <row r="25" spans="1:11" x14ac:dyDescent="0.3">
      <c r="A25" s="10" t="s">
        <v>34</v>
      </c>
      <c r="B25" s="105"/>
      <c r="C25" s="103"/>
      <c r="D25" s="285" t="s">
        <v>243</v>
      </c>
      <c r="E25" s="285"/>
      <c r="F25" s="106"/>
      <c r="G25" s="105"/>
      <c r="H25" s="103"/>
      <c r="I25" s="106" t="s">
        <v>162</v>
      </c>
      <c r="J25" s="108"/>
      <c r="K25" s="110"/>
    </row>
    <row r="26" spans="1:11" ht="15" thickBot="1" x14ac:dyDescent="0.35">
      <c r="A26" s="9" t="s">
        <v>35</v>
      </c>
      <c r="B26" s="105"/>
      <c r="C26" s="103"/>
      <c r="D26" s="285" t="s">
        <v>243</v>
      </c>
      <c r="E26" s="285"/>
      <c r="F26" s="106"/>
      <c r="G26" s="105"/>
      <c r="H26" s="103"/>
      <c r="I26" s="106" t="s">
        <v>162</v>
      </c>
      <c r="J26" s="108"/>
      <c r="K26" s="110"/>
    </row>
    <row r="27" spans="1:11" ht="15" thickBot="1" x14ac:dyDescent="0.35">
      <c r="A27" s="12"/>
      <c r="B27" s="13"/>
      <c r="C27" s="13"/>
      <c r="D27" s="283"/>
      <c r="E27" s="283"/>
      <c r="F27" s="14"/>
      <c r="G27" s="31"/>
      <c r="H27" s="13"/>
      <c r="I27" s="14"/>
      <c r="J27" s="40"/>
      <c r="K27" s="39"/>
    </row>
    <row r="28" spans="1:11" x14ac:dyDescent="0.3">
      <c r="A28" s="10" t="s">
        <v>36</v>
      </c>
      <c r="B28" s="105"/>
      <c r="C28" s="103"/>
      <c r="D28" s="285" t="s">
        <v>243</v>
      </c>
      <c r="E28" s="285"/>
      <c r="F28" s="106"/>
      <c r="G28" s="105"/>
      <c r="H28" s="103"/>
      <c r="I28" s="106" t="s">
        <v>162</v>
      </c>
      <c r="J28" s="108"/>
      <c r="K28" s="110"/>
    </row>
    <row r="29" spans="1:11" ht="15" thickBot="1" x14ac:dyDescent="0.35">
      <c r="A29" s="9" t="s">
        <v>37</v>
      </c>
      <c r="B29" s="105"/>
      <c r="C29" s="103"/>
      <c r="D29" s="285" t="s">
        <v>243</v>
      </c>
      <c r="E29" s="285"/>
      <c r="F29" s="106"/>
      <c r="G29" s="105"/>
      <c r="H29" s="103"/>
      <c r="I29" s="106" t="s">
        <v>162</v>
      </c>
      <c r="J29" s="108"/>
      <c r="K29" s="110"/>
    </row>
    <row r="30" spans="1:11" ht="15" thickBot="1" x14ac:dyDescent="0.35">
      <c r="A30" s="17"/>
      <c r="B30" s="18"/>
      <c r="C30" s="18"/>
      <c r="D30" s="295"/>
      <c r="E30" s="296"/>
      <c r="F30" s="30"/>
      <c r="G30" s="17"/>
      <c r="H30" s="18"/>
      <c r="I30" s="30"/>
      <c r="J30" s="42"/>
      <c r="K30" s="41"/>
    </row>
    <row r="31" spans="1:11" x14ac:dyDescent="0.3">
      <c r="A31" s="10" t="s">
        <v>38</v>
      </c>
      <c r="B31" s="105"/>
      <c r="C31" s="103"/>
      <c r="D31" s="285" t="s">
        <v>243</v>
      </c>
      <c r="E31" s="285"/>
      <c r="F31" s="106"/>
      <c r="G31" s="105"/>
      <c r="H31" s="103"/>
      <c r="I31" s="106" t="s">
        <v>162</v>
      </c>
      <c r="J31" s="108"/>
      <c r="K31" s="110"/>
    </row>
    <row r="32" spans="1:11" ht="15" thickBot="1" x14ac:dyDescent="0.35">
      <c r="A32" s="9" t="s">
        <v>40</v>
      </c>
      <c r="B32" s="105"/>
      <c r="C32" s="103"/>
      <c r="D32" s="285" t="s">
        <v>243</v>
      </c>
      <c r="E32" s="285"/>
      <c r="F32" s="106"/>
      <c r="G32" s="105"/>
      <c r="H32" s="103"/>
      <c r="I32" s="106" t="s">
        <v>162</v>
      </c>
      <c r="J32" s="108"/>
      <c r="K32" s="110"/>
    </row>
    <row r="33" spans="1:11" ht="15" thickBot="1" x14ac:dyDescent="0.35">
      <c r="A33" s="17"/>
      <c r="B33" s="18"/>
      <c r="C33" s="18"/>
      <c r="D33" s="295"/>
      <c r="E33" s="296"/>
      <c r="F33" s="30"/>
      <c r="G33" s="17"/>
      <c r="H33" s="18"/>
      <c r="I33" s="30"/>
      <c r="J33" s="42"/>
      <c r="K33" s="41"/>
    </row>
    <row r="34" spans="1:11" x14ac:dyDescent="0.3">
      <c r="A34" s="10" t="s">
        <v>75</v>
      </c>
      <c r="B34" s="91"/>
      <c r="C34" s="89"/>
      <c r="D34" s="285" t="s">
        <v>243</v>
      </c>
      <c r="E34" s="285"/>
      <c r="F34" s="129"/>
      <c r="G34" s="91"/>
      <c r="H34" s="89"/>
      <c r="I34" s="129" t="s">
        <v>160</v>
      </c>
      <c r="J34" s="108"/>
      <c r="K34" s="110"/>
    </row>
    <row r="35" spans="1:11" ht="15" thickBot="1" x14ac:dyDescent="0.35">
      <c r="A35" s="8" t="s">
        <v>76</v>
      </c>
      <c r="B35" s="63"/>
      <c r="C35" s="61"/>
      <c r="D35" s="285" t="s">
        <v>243</v>
      </c>
      <c r="E35" s="285"/>
      <c r="F35" s="107"/>
      <c r="G35" s="63"/>
      <c r="H35" s="61"/>
      <c r="I35" s="107" t="s">
        <v>162</v>
      </c>
      <c r="J35" s="109"/>
      <c r="K35" s="111"/>
    </row>
    <row r="36" spans="1:11" ht="15" thickBot="1" x14ac:dyDescent="0.35"/>
    <row r="37" spans="1:11" x14ac:dyDescent="0.3">
      <c r="B37" s="173">
        <f>COUNTIF($B$13:$B$24,"P")</f>
        <v>0</v>
      </c>
      <c r="C37" s="174">
        <f>COUNTIF($C$13:C34,"C")</f>
        <v>0</v>
      </c>
      <c r="D37" s="261">
        <f>COUNTIF($D$13:E35,"G")</f>
        <v>13</v>
      </c>
      <c r="E37" s="261"/>
      <c r="F37" s="174">
        <f>COUNTIF($F$13:F34,"EM")</f>
        <v>0</v>
      </c>
      <c r="G37" s="174">
        <f>COUNTIF($G$13:G34,"P")</f>
        <v>0</v>
      </c>
      <c r="H37" s="174">
        <f>COUNTIF($H$13:H34,"PVR")</f>
        <v>0</v>
      </c>
      <c r="I37" s="174">
        <f>COUNTIF($I$13:I35,"EX")</f>
        <v>14</v>
      </c>
      <c r="J37" s="175">
        <f>COUNTIF($J$13:J34,"N/A")</f>
        <v>0</v>
      </c>
    </row>
    <row r="38" spans="1:11" x14ac:dyDescent="0.3">
      <c r="B38" s="217"/>
      <c r="C38" s="216"/>
      <c r="D38" s="263">
        <f>COUNTIF($D$13:E36,"D")</f>
        <v>2</v>
      </c>
      <c r="E38" s="263"/>
      <c r="F38" s="216"/>
      <c r="G38" s="216"/>
      <c r="H38" s="216"/>
      <c r="I38" s="216">
        <f>COUNTIF($I$13:I35,"VR")</f>
        <v>1</v>
      </c>
      <c r="J38" s="218"/>
    </row>
    <row r="39" spans="1:11" ht="15" thickBot="1" x14ac:dyDescent="0.35">
      <c r="B39" s="176"/>
      <c r="C39" s="177"/>
      <c r="D39" s="219"/>
      <c r="E39" s="220"/>
      <c r="F39" s="177"/>
      <c r="G39" s="177"/>
      <c r="H39" s="177"/>
      <c r="I39" s="177">
        <f>COUNTIF($I$13:I36,"FL")</f>
        <v>0</v>
      </c>
      <c r="J39" s="178"/>
    </row>
  </sheetData>
  <mergeCells count="44">
    <mergeCell ref="D26:E26"/>
    <mergeCell ref="D27:E27"/>
    <mergeCell ref="D28:E28"/>
    <mergeCell ref="D25:E25"/>
    <mergeCell ref="D29:E29"/>
    <mergeCell ref="D30:E30"/>
    <mergeCell ref="D37:E37"/>
    <mergeCell ref="D38:E38"/>
    <mergeCell ref="D32:E32"/>
    <mergeCell ref="D33:E33"/>
    <mergeCell ref="D34:E34"/>
    <mergeCell ref="D35:E35"/>
    <mergeCell ref="D31:E31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A9:K9"/>
    <mergeCell ref="B10:F11"/>
    <mergeCell ref="G10:K11"/>
    <mergeCell ref="D12:E12"/>
    <mergeCell ref="D14:E14"/>
    <mergeCell ref="D39:E39"/>
    <mergeCell ref="A4:D4"/>
    <mergeCell ref="E4:K4"/>
    <mergeCell ref="A1:K1"/>
    <mergeCell ref="A2:D2"/>
    <mergeCell ref="E2:K2"/>
    <mergeCell ref="A3:D3"/>
    <mergeCell ref="E3:K3"/>
    <mergeCell ref="D13:E13"/>
    <mergeCell ref="A5:D5"/>
    <mergeCell ref="E5:K5"/>
    <mergeCell ref="A6:D6"/>
    <mergeCell ref="E6:K6"/>
    <mergeCell ref="A7:D7"/>
    <mergeCell ref="E7:K7"/>
    <mergeCell ref="A8:K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EFDAB-366C-4D18-A501-37BEF9F57387}">
  <dimension ref="A1:K84"/>
  <sheetViews>
    <sheetView topLeftCell="A71" workbookViewId="0">
      <selection activeCell="B82" sqref="B82:J84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554687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customHeight="1" thickBot="1" x14ac:dyDescent="0.35">
      <c r="A9" s="239" t="s">
        <v>138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5"/>
      <c r="B10" s="242" t="s">
        <v>9</v>
      </c>
      <c r="C10" s="243"/>
      <c r="D10" s="243"/>
      <c r="E10" s="243"/>
      <c r="F10" s="243"/>
      <c r="G10" s="242" t="s">
        <v>10</v>
      </c>
      <c r="H10" s="243"/>
      <c r="I10" s="243"/>
      <c r="J10" s="243"/>
      <c r="K10" s="246"/>
    </row>
    <row r="11" spans="1:11" ht="15" thickBot="1" x14ac:dyDescent="0.35">
      <c r="A11" s="3"/>
      <c r="B11" s="280"/>
      <c r="C11" s="281"/>
      <c r="D11" s="281"/>
      <c r="E11" s="281"/>
      <c r="F11" s="281"/>
      <c r="G11" s="280"/>
      <c r="H11" s="281"/>
      <c r="I11" s="281"/>
      <c r="J11" s="281"/>
      <c r="K11" s="282"/>
    </row>
    <row r="12" spans="1:11" ht="42" thickBot="1" x14ac:dyDescent="0.35">
      <c r="A12" s="21" t="s">
        <v>8</v>
      </c>
      <c r="B12" s="16" t="s">
        <v>11</v>
      </c>
      <c r="C12" s="2" t="s">
        <v>12</v>
      </c>
      <c r="D12" s="239" t="s">
        <v>13</v>
      </c>
      <c r="E12" s="241"/>
      <c r="F12" s="1" t="s">
        <v>14</v>
      </c>
      <c r="G12" s="16" t="s">
        <v>15</v>
      </c>
      <c r="H12" s="2" t="s">
        <v>12</v>
      </c>
      <c r="I12" s="1" t="s">
        <v>13</v>
      </c>
      <c r="J12" s="16" t="s">
        <v>155</v>
      </c>
      <c r="K12" s="2" t="s">
        <v>153</v>
      </c>
    </row>
    <row r="13" spans="1:11" x14ac:dyDescent="0.3">
      <c r="A13" s="32" t="s">
        <v>71</v>
      </c>
      <c r="B13" s="105"/>
      <c r="C13" s="103"/>
      <c r="D13" s="285" t="s">
        <v>159</v>
      </c>
      <c r="E13" s="285"/>
      <c r="F13" s="106"/>
      <c r="G13" s="105"/>
      <c r="H13" s="103"/>
      <c r="I13" s="106" t="s">
        <v>160</v>
      </c>
      <c r="J13" s="108"/>
      <c r="K13" s="110"/>
    </row>
    <row r="14" spans="1:11" x14ac:dyDescent="0.3">
      <c r="A14" s="33" t="s">
        <v>72</v>
      </c>
      <c r="B14" s="105"/>
      <c r="C14" s="103"/>
      <c r="D14" s="285" t="s">
        <v>159</v>
      </c>
      <c r="E14" s="285"/>
      <c r="F14" s="106"/>
      <c r="G14" s="105"/>
      <c r="H14" s="103"/>
      <c r="I14" s="106" t="s">
        <v>160</v>
      </c>
      <c r="J14" s="108"/>
      <c r="K14" s="110"/>
    </row>
    <row r="15" spans="1:11" x14ac:dyDescent="0.3">
      <c r="A15" s="33" t="s">
        <v>125</v>
      </c>
      <c r="B15" s="105"/>
      <c r="C15" s="103"/>
      <c r="D15" s="285" t="s">
        <v>159</v>
      </c>
      <c r="E15" s="285"/>
      <c r="F15" s="106"/>
      <c r="G15" s="105"/>
      <c r="H15" s="103"/>
      <c r="I15" s="106" t="s">
        <v>160</v>
      </c>
      <c r="J15" s="108"/>
      <c r="K15" s="110"/>
    </row>
    <row r="16" spans="1:11" x14ac:dyDescent="0.3">
      <c r="A16" s="33" t="s">
        <v>139</v>
      </c>
      <c r="B16" s="105"/>
      <c r="C16" s="103"/>
      <c r="D16" s="285" t="s">
        <v>159</v>
      </c>
      <c r="E16" s="285"/>
      <c r="F16" s="106"/>
      <c r="G16" s="105"/>
      <c r="H16" s="103"/>
      <c r="I16" s="106" t="s">
        <v>160</v>
      </c>
      <c r="J16" s="108"/>
      <c r="K16" s="110"/>
    </row>
    <row r="17" spans="1:11" ht="15" thickBot="1" x14ac:dyDescent="0.35">
      <c r="A17" s="34" t="s">
        <v>140</v>
      </c>
      <c r="B17" s="105"/>
      <c r="C17" s="103"/>
      <c r="D17" s="285" t="s">
        <v>159</v>
      </c>
      <c r="E17" s="285"/>
      <c r="F17" s="106"/>
      <c r="G17" s="105"/>
      <c r="H17" s="103"/>
      <c r="I17" s="106" t="s">
        <v>160</v>
      </c>
      <c r="J17" s="108"/>
      <c r="K17" s="110"/>
    </row>
    <row r="18" spans="1:11" ht="15" thickBot="1" x14ac:dyDescent="0.35">
      <c r="A18" s="12"/>
      <c r="B18" s="13"/>
      <c r="C18" s="13"/>
      <c r="D18" s="283"/>
      <c r="E18" s="283"/>
      <c r="F18" s="14"/>
      <c r="G18" s="31"/>
      <c r="H18" s="13"/>
      <c r="I18" s="14"/>
      <c r="J18" s="40"/>
      <c r="K18" s="39"/>
    </row>
    <row r="19" spans="1:11" x14ac:dyDescent="0.3">
      <c r="A19" s="32" t="s">
        <v>141</v>
      </c>
      <c r="B19" s="105"/>
      <c r="C19" s="103"/>
      <c r="D19" s="285" t="s">
        <v>159</v>
      </c>
      <c r="E19" s="285"/>
      <c r="F19" s="106"/>
      <c r="G19" s="105"/>
      <c r="H19" s="103"/>
      <c r="I19" s="106" t="s">
        <v>160</v>
      </c>
      <c r="J19" s="108"/>
      <c r="K19" s="110"/>
    </row>
    <row r="20" spans="1:11" ht="15" thickBot="1" x14ac:dyDescent="0.35">
      <c r="A20" s="34" t="s">
        <v>142</v>
      </c>
      <c r="B20" s="105"/>
      <c r="C20" s="103"/>
      <c r="D20" s="285" t="s">
        <v>159</v>
      </c>
      <c r="E20" s="285"/>
      <c r="F20" s="106"/>
      <c r="G20" s="105"/>
      <c r="H20" s="103"/>
      <c r="I20" s="106" t="s">
        <v>160</v>
      </c>
      <c r="J20" s="108"/>
      <c r="K20" s="110"/>
    </row>
    <row r="21" spans="1:11" ht="15" thickBot="1" x14ac:dyDescent="0.35">
      <c r="A21" s="12"/>
      <c r="B21" s="13"/>
      <c r="C21" s="13"/>
      <c r="D21" s="283"/>
      <c r="E21" s="283"/>
      <c r="F21" s="14"/>
      <c r="G21" s="31"/>
      <c r="H21" s="13"/>
      <c r="I21" s="14"/>
      <c r="J21" s="40"/>
      <c r="K21" s="39"/>
    </row>
    <row r="22" spans="1:11" x14ac:dyDescent="0.3">
      <c r="A22" s="32" t="s">
        <v>54</v>
      </c>
      <c r="B22" s="105"/>
      <c r="C22" s="103"/>
      <c r="D22" s="285" t="s">
        <v>159</v>
      </c>
      <c r="E22" s="285"/>
      <c r="F22" s="106"/>
      <c r="G22" s="105"/>
      <c r="H22" s="103"/>
      <c r="I22" s="106" t="s">
        <v>160</v>
      </c>
      <c r="J22" s="108"/>
      <c r="K22" s="110"/>
    </row>
    <row r="23" spans="1:11" x14ac:dyDescent="0.3">
      <c r="A23" s="33" t="s">
        <v>55</v>
      </c>
      <c r="B23" s="105"/>
      <c r="C23" s="103"/>
      <c r="D23" s="285" t="s">
        <v>159</v>
      </c>
      <c r="E23" s="285"/>
      <c r="F23" s="106"/>
      <c r="G23" s="105"/>
      <c r="H23" s="103"/>
      <c r="I23" s="106" t="s">
        <v>160</v>
      </c>
      <c r="J23" s="108"/>
      <c r="K23" s="110"/>
    </row>
    <row r="24" spans="1:11" ht="15" thickBot="1" x14ac:dyDescent="0.35">
      <c r="A24" s="34" t="s">
        <v>56</v>
      </c>
      <c r="B24" s="105"/>
      <c r="C24" s="103"/>
      <c r="D24" s="285" t="s">
        <v>159</v>
      </c>
      <c r="E24" s="285"/>
      <c r="F24" s="106"/>
      <c r="G24" s="105"/>
      <c r="H24" s="103"/>
      <c r="I24" s="106" t="s">
        <v>160</v>
      </c>
      <c r="J24" s="108"/>
      <c r="K24" s="110"/>
    </row>
    <row r="25" spans="1:11" ht="15" thickBot="1" x14ac:dyDescent="0.35">
      <c r="A25" s="12"/>
      <c r="B25" s="13"/>
      <c r="C25" s="13"/>
      <c r="D25" s="283"/>
      <c r="E25" s="283"/>
      <c r="F25" s="14"/>
      <c r="G25" s="31"/>
      <c r="H25" s="13"/>
      <c r="I25" s="14"/>
      <c r="J25" s="40"/>
      <c r="K25" s="39"/>
    </row>
    <row r="26" spans="1:11" x14ac:dyDescent="0.3">
      <c r="A26" s="32" t="s">
        <v>51</v>
      </c>
      <c r="B26" s="105"/>
      <c r="C26" s="103"/>
      <c r="D26" s="285" t="s">
        <v>159</v>
      </c>
      <c r="E26" s="285"/>
      <c r="F26" s="106"/>
      <c r="G26" s="105"/>
      <c r="H26" s="103"/>
      <c r="I26" s="106" t="s">
        <v>160</v>
      </c>
      <c r="J26" s="108"/>
      <c r="K26" s="110"/>
    </row>
    <row r="27" spans="1:11" ht="15" thickBot="1" x14ac:dyDescent="0.35">
      <c r="A27" s="34" t="s">
        <v>52</v>
      </c>
      <c r="B27" s="105"/>
      <c r="C27" s="103"/>
      <c r="D27" s="285" t="s">
        <v>159</v>
      </c>
      <c r="E27" s="285"/>
      <c r="F27" s="106"/>
      <c r="G27" s="105"/>
      <c r="H27" s="103"/>
      <c r="I27" s="106" t="s">
        <v>160</v>
      </c>
      <c r="J27" s="108"/>
      <c r="K27" s="110"/>
    </row>
    <row r="28" spans="1:11" ht="15" thickBot="1" x14ac:dyDescent="0.35">
      <c r="A28" s="12"/>
      <c r="B28" s="18"/>
      <c r="C28" s="18"/>
      <c r="D28" s="297"/>
      <c r="E28" s="297"/>
      <c r="F28" s="30"/>
      <c r="G28" s="17"/>
      <c r="H28" s="18"/>
      <c r="I28" s="30"/>
      <c r="J28" s="42"/>
      <c r="K28" s="41"/>
    </row>
    <row r="29" spans="1:11" x14ac:dyDescent="0.3">
      <c r="A29" s="32" t="s">
        <v>143</v>
      </c>
      <c r="B29" s="105"/>
      <c r="C29" s="103"/>
      <c r="D29" s="285" t="s">
        <v>159</v>
      </c>
      <c r="E29" s="285"/>
      <c r="F29" s="106"/>
      <c r="G29" s="105"/>
      <c r="H29" s="103"/>
      <c r="I29" s="106" t="s">
        <v>160</v>
      </c>
      <c r="J29" s="108"/>
      <c r="K29" s="110"/>
    </row>
    <row r="30" spans="1:11" x14ac:dyDescent="0.3">
      <c r="A30" s="35" t="s">
        <v>144</v>
      </c>
      <c r="B30" s="105"/>
      <c r="C30" s="103"/>
      <c r="D30" s="285" t="s">
        <v>159</v>
      </c>
      <c r="E30" s="285"/>
      <c r="F30" s="106"/>
      <c r="G30" s="105"/>
      <c r="H30" s="103"/>
      <c r="I30" s="106" t="s">
        <v>160</v>
      </c>
      <c r="J30" s="108"/>
      <c r="K30" s="110"/>
    </row>
    <row r="31" spans="1:11" x14ac:dyDescent="0.3">
      <c r="A31" s="33" t="s">
        <v>93</v>
      </c>
      <c r="B31" s="105"/>
      <c r="C31" s="103"/>
      <c r="D31" s="285" t="s">
        <v>159</v>
      </c>
      <c r="E31" s="285"/>
      <c r="F31" s="106"/>
      <c r="G31" s="105"/>
      <c r="H31" s="103"/>
      <c r="I31" s="106" t="s">
        <v>162</v>
      </c>
      <c r="J31" s="108"/>
      <c r="K31" s="110"/>
    </row>
    <row r="32" spans="1:11" ht="15" thickBot="1" x14ac:dyDescent="0.35">
      <c r="A32" s="34" t="s">
        <v>94</v>
      </c>
      <c r="B32" s="105"/>
      <c r="C32" s="103"/>
      <c r="D32" s="285" t="s">
        <v>159</v>
      </c>
      <c r="E32" s="285"/>
      <c r="F32" s="106"/>
      <c r="G32" s="105"/>
      <c r="H32" s="103"/>
      <c r="I32" s="106" t="s">
        <v>162</v>
      </c>
      <c r="J32" s="108"/>
      <c r="K32" s="110"/>
    </row>
    <row r="33" spans="1:11" ht="15" thickBot="1" x14ac:dyDescent="0.35">
      <c r="A33" s="17"/>
      <c r="B33" s="18"/>
      <c r="C33" s="18"/>
      <c r="D33" s="297"/>
      <c r="E33" s="297"/>
      <c r="F33" s="30"/>
      <c r="G33" s="17"/>
      <c r="H33" s="18"/>
      <c r="I33" s="30"/>
      <c r="J33" s="42"/>
      <c r="K33" s="41"/>
    </row>
    <row r="34" spans="1:11" x14ac:dyDescent="0.3">
      <c r="A34" s="32" t="s">
        <v>34</v>
      </c>
      <c r="B34" s="105"/>
      <c r="C34" s="103"/>
      <c r="D34" s="285" t="s">
        <v>159</v>
      </c>
      <c r="E34" s="285"/>
      <c r="F34" s="106"/>
      <c r="G34" s="105"/>
      <c r="H34" s="103"/>
      <c r="I34" s="106" t="s">
        <v>160</v>
      </c>
      <c r="J34" s="108"/>
      <c r="K34" s="110"/>
    </row>
    <row r="35" spans="1:11" ht="15" thickBot="1" x14ac:dyDescent="0.35">
      <c r="A35" s="34" t="s">
        <v>35</v>
      </c>
      <c r="B35" s="105"/>
      <c r="C35" s="103"/>
      <c r="D35" s="285" t="s">
        <v>159</v>
      </c>
      <c r="E35" s="285"/>
      <c r="F35" s="106"/>
      <c r="G35" s="105"/>
      <c r="H35" s="103"/>
      <c r="I35" s="106" t="s">
        <v>160</v>
      </c>
      <c r="J35" s="108"/>
      <c r="K35" s="110"/>
    </row>
    <row r="36" spans="1:11" ht="15" thickBot="1" x14ac:dyDescent="0.35">
      <c r="A36" s="17"/>
      <c r="B36" s="18"/>
      <c r="C36" s="18"/>
      <c r="D36" s="295"/>
      <c r="E36" s="296"/>
      <c r="F36" s="30"/>
      <c r="G36" s="17"/>
      <c r="H36" s="18"/>
      <c r="I36" s="30"/>
      <c r="J36" s="42"/>
      <c r="K36" s="41"/>
    </row>
    <row r="37" spans="1:11" x14ac:dyDescent="0.3">
      <c r="A37" s="32" t="s">
        <v>222</v>
      </c>
      <c r="B37" s="105"/>
      <c r="C37" s="103"/>
      <c r="D37" s="285" t="s">
        <v>243</v>
      </c>
      <c r="E37" s="285"/>
      <c r="F37" s="106"/>
      <c r="G37" s="105"/>
      <c r="H37" s="103"/>
      <c r="I37" s="106" t="s">
        <v>160</v>
      </c>
      <c r="J37" s="108"/>
      <c r="K37" s="110"/>
    </row>
    <row r="38" spans="1:11" x14ac:dyDescent="0.3">
      <c r="A38" s="32" t="s">
        <v>223</v>
      </c>
      <c r="B38" s="105"/>
      <c r="C38" s="103"/>
      <c r="D38" s="285" t="s">
        <v>243</v>
      </c>
      <c r="E38" s="285"/>
      <c r="F38" s="106"/>
      <c r="G38" s="105"/>
      <c r="H38" s="103"/>
      <c r="I38" s="106" t="s">
        <v>160</v>
      </c>
      <c r="J38" s="108"/>
      <c r="K38" s="110"/>
    </row>
    <row r="39" spans="1:11" x14ac:dyDescent="0.3">
      <c r="A39" s="32" t="s">
        <v>224</v>
      </c>
      <c r="B39" s="105"/>
      <c r="C39" s="103"/>
      <c r="D39" s="285" t="s">
        <v>243</v>
      </c>
      <c r="E39" s="285"/>
      <c r="F39" s="106"/>
      <c r="G39" s="105"/>
      <c r="H39" s="103"/>
      <c r="I39" s="106" t="s">
        <v>160</v>
      </c>
      <c r="J39" s="108"/>
      <c r="K39" s="110"/>
    </row>
    <row r="40" spans="1:11" x14ac:dyDescent="0.3">
      <c r="A40" s="33" t="s">
        <v>145</v>
      </c>
      <c r="B40" s="105"/>
      <c r="C40" s="103"/>
      <c r="D40" s="285" t="s">
        <v>243</v>
      </c>
      <c r="E40" s="285"/>
      <c r="F40" s="106"/>
      <c r="G40" s="105"/>
      <c r="H40" s="103"/>
      <c r="I40" s="106" t="s">
        <v>160</v>
      </c>
      <c r="J40" s="108"/>
      <c r="K40" s="110"/>
    </row>
    <row r="41" spans="1:11" ht="15" thickBot="1" x14ac:dyDescent="0.35">
      <c r="A41" s="34" t="s">
        <v>146</v>
      </c>
      <c r="B41" s="105"/>
      <c r="C41" s="103"/>
      <c r="D41" s="285" t="s">
        <v>243</v>
      </c>
      <c r="E41" s="285"/>
      <c r="F41" s="106"/>
      <c r="G41" s="105"/>
      <c r="H41" s="103"/>
      <c r="I41" s="106" t="s">
        <v>160</v>
      </c>
      <c r="J41" s="108"/>
      <c r="K41" s="110"/>
    </row>
    <row r="42" spans="1:11" ht="15" thickBot="1" x14ac:dyDescent="0.35">
      <c r="A42" s="17"/>
      <c r="B42" s="18"/>
      <c r="C42" s="18"/>
      <c r="D42" s="295"/>
      <c r="E42" s="296"/>
      <c r="F42" s="30"/>
      <c r="G42" s="17"/>
      <c r="H42" s="18"/>
      <c r="I42" s="30"/>
      <c r="J42" s="42"/>
      <c r="K42" s="41"/>
    </row>
    <row r="43" spans="1:11" x14ac:dyDescent="0.3">
      <c r="A43" s="32" t="s">
        <v>38</v>
      </c>
      <c r="B43" s="105"/>
      <c r="C43" s="103"/>
      <c r="D43" s="285" t="s">
        <v>243</v>
      </c>
      <c r="E43" s="285"/>
      <c r="F43" s="106"/>
      <c r="G43" s="105"/>
      <c r="H43" s="103"/>
      <c r="I43" s="106" t="s">
        <v>162</v>
      </c>
      <c r="J43" s="108"/>
      <c r="K43" s="110"/>
    </row>
    <row r="44" spans="1:11" x14ac:dyDescent="0.3">
      <c r="A44" s="33" t="s">
        <v>40</v>
      </c>
      <c r="B44" s="105"/>
      <c r="C44" s="103"/>
      <c r="D44" s="285" t="s">
        <v>243</v>
      </c>
      <c r="E44" s="285"/>
      <c r="F44" s="106"/>
      <c r="G44" s="105"/>
      <c r="H44" s="103"/>
      <c r="I44" s="106" t="s">
        <v>160</v>
      </c>
      <c r="J44" s="108"/>
      <c r="K44" s="110"/>
    </row>
    <row r="45" spans="1:11" x14ac:dyDescent="0.3">
      <c r="A45" s="33" t="s">
        <v>147</v>
      </c>
      <c r="B45" s="105"/>
      <c r="C45" s="103"/>
      <c r="D45" s="285" t="s">
        <v>243</v>
      </c>
      <c r="E45" s="285"/>
      <c r="F45" s="106"/>
      <c r="G45" s="105"/>
      <c r="H45" s="103"/>
      <c r="I45" s="106" t="s">
        <v>160</v>
      </c>
      <c r="J45" s="108"/>
      <c r="K45" s="110"/>
    </row>
    <row r="46" spans="1:11" ht="15" thickBot="1" x14ac:dyDescent="0.35">
      <c r="A46" s="34" t="s">
        <v>148</v>
      </c>
      <c r="B46" s="105"/>
      <c r="C46" s="103"/>
      <c r="D46" s="285" t="s">
        <v>243</v>
      </c>
      <c r="E46" s="285"/>
      <c r="F46" s="106"/>
      <c r="G46" s="105"/>
      <c r="H46" s="103"/>
      <c r="I46" s="106" t="s">
        <v>160</v>
      </c>
      <c r="J46" s="108"/>
      <c r="K46" s="110"/>
    </row>
    <row r="47" spans="1:11" ht="15" thickBot="1" x14ac:dyDescent="0.35">
      <c r="A47" s="17"/>
      <c r="B47" s="18"/>
      <c r="C47" s="18"/>
      <c r="D47" s="295"/>
      <c r="E47" s="296"/>
      <c r="F47" s="30"/>
      <c r="G47" s="17"/>
      <c r="H47" s="18"/>
      <c r="I47" s="30"/>
      <c r="J47" s="42"/>
      <c r="K47" s="41"/>
    </row>
    <row r="48" spans="1:11" x14ac:dyDescent="0.3">
      <c r="A48" s="32" t="s">
        <v>225</v>
      </c>
      <c r="B48" s="105"/>
      <c r="C48" s="103"/>
      <c r="D48" s="285" t="s">
        <v>243</v>
      </c>
      <c r="E48" s="285"/>
      <c r="F48" s="106"/>
      <c r="G48" s="105"/>
      <c r="H48" s="103"/>
      <c r="I48" s="106" t="s">
        <v>160</v>
      </c>
      <c r="J48" s="108"/>
      <c r="K48" s="110"/>
    </row>
    <row r="49" spans="1:11" x14ac:dyDescent="0.3">
      <c r="A49" s="32" t="s">
        <v>226</v>
      </c>
      <c r="B49" s="105"/>
      <c r="C49" s="103"/>
      <c r="D49" s="285" t="s">
        <v>243</v>
      </c>
      <c r="E49" s="285"/>
      <c r="F49" s="106"/>
      <c r="G49" s="105"/>
      <c r="H49" s="103"/>
      <c r="I49" s="106" t="s">
        <v>160</v>
      </c>
      <c r="J49" s="108"/>
      <c r="K49" s="110"/>
    </row>
    <row r="50" spans="1:11" x14ac:dyDescent="0.3">
      <c r="A50" s="32" t="s">
        <v>227</v>
      </c>
      <c r="B50" s="105"/>
      <c r="C50" s="103"/>
      <c r="D50" s="285" t="s">
        <v>243</v>
      </c>
      <c r="E50" s="285"/>
      <c r="F50" s="106"/>
      <c r="G50" s="105"/>
      <c r="H50" s="103"/>
      <c r="I50" s="106" t="s">
        <v>160</v>
      </c>
      <c r="J50" s="108"/>
      <c r="K50" s="110"/>
    </row>
    <row r="51" spans="1:11" x14ac:dyDescent="0.3">
      <c r="A51" s="33" t="s">
        <v>76</v>
      </c>
      <c r="B51" s="105"/>
      <c r="C51" s="103"/>
      <c r="D51" s="285" t="s">
        <v>243</v>
      </c>
      <c r="E51" s="285"/>
      <c r="F51" s="106"/>
      <c r="G51" s="105"/>
      <c r="H51" s="103"/>
      <c r="I51" s="106" t="s">
        <v>162</v>
      </c>
      <c r="J51" s="108"/>
      <c r="K51" s="110"/>
    </row>
    <row r="52" spans="1:11" ht="15" thickBot="1" x14ac:dyDescent="0.35">
      <c r="A52" s="34" t="s">
        <v>149</v>
      </c>
      <c r="B52" s="105"/>
      <c r="C52" s="103"/>
      <c r="D52" s="285" t="s">
        <v>243</v>
      </c>
      <c r="E52" s="285"/>
      <c r="F52" s="106"/>
      <c r="G52" s="105"/>
      <c r="H52" s="103"/>
      <c r="I52" s="106" t="s">
        <v>162</v>
      </c>
      <c r="J52" s="108"/>
      <c r="K52" s="110"/>
    </row>
    <row r="53" spans="1:11" ht="15" thickBot="1" x14ac:dyDescent="0.35">
      <c r="A53" s="17"/>
      <c r="B53" s="18"/>
      <c r="C53" s="18"/>
      <c r="D53" s="295"/>
      <c r="E53" s="296"/>
      <c r="F53" s="30"/>
      <c r="G53" s="17"/>
      <c r="H53" s="18"/>
      <c r="I53" s="30"/>
      <c r="J53" s="42"/>
      <c r="K53" s="41"/>
    </row>
    <row r="54" spans="1:11" x14ac:dyDescent="0.3">
      <c r="A54" s="32" t="s">
        <v>77</v>
      </c>
      <c r="B54" s="105"/>
      <c r="C54" s="103"/>
      <c r="D54" s="285" t="s">
        <v>243</v>
      </c>
      <c r="E54" s="285"/>
      <c r="F54" s="106"/>
      <c r="G54" s="105"/>
      <c r="H54" s="103"/>
      <c r="I54" s="106" t="s">
        <v>162</v>
      </c>
      <c r="J54" s="108"/>
      <c r="K54" s="110"/>
    </row>
    <row r="55" spans="1:11" ht="15" thickBot="1" x14ac:dyDescent="0.35">
      <c r="A55" s="34" t="s">
        <v>78</v>
      </c>
      <c r="B55" s="105"/>
      <c r="C55" s="103"/>
      <c r="D55" s="285" t="s">
        <v>243</v>
      </c>
      <c r="E55" s="285"/>
      <c r="F55" s="106"/>
      <c r="G55" s="105"/>
      <c r="H55" s="103"/>
      <c r="I55" s="106" t="s">
        <v>162</v>
      </c>
      <c r="J55" s="108"/>
      <c r="K55" s="110"/>
    </row>
    <row r="56" spans="1:11" ht="15" thickBot="1" x14ac:dyDescent="0.35">
      <c r="A56" s="17"/>
      <c r="B56" s="18"/>
      <c r="C56" s="18"/>
      <c r="D56" s="295"/>
      <c r="E56" s="296"/>
      <c r="F56" s="30"/>
      <c r="G56" s="17"/>
      <c r="H56" s="18"/>
      <c r="I56" s="30"/>
      <c r="J56" s="42"/>
      <c r="K56" s="41"/>
    </row>
    <row r="57" spans="1:11" x14ac:dyDescent="0.3">
      <c r="A57" s="32" t="s">
        <v>79</v>
      </c>
      <c r="B57" s="105"/>
      <c r="C57" s="103"/>
      <c r="D57" s="285" t="s">
        <v>243</v>
      </c>
      <c r="E57" s="285"/>
      <c r="F57" s="106"/>
      <c r="G57" s="105"/>
      <c r="H57" s="103"/>
      <c r="I57" s="106" t="s">
        <v>162</v>
      </c>
      <c r="J57" s="108"/>
      <c r="K57" s="110"/>
    </row>
    <row r="58" spans="1:11" x14ac:dyDescent="0.3">
      <c r="A58" s="33" t="s">
        <v>80</v>
      </c>
      <c r="B58" s="105"/>
      <c r="C58" s="103"/>
      <c r="D58" s="285" t="s">
        <v>243</v>
      </c>
      <c r="E58" s="285"/>
      <c r="F58" s="106"/>
      <c r="G58" s="105"/>
      <c r="H58" s="103"/>
      <c r="I58" s="106" t="s">
        <v>162</v>
      </c>
      <c r="J58" s="108"/>
      <c r="K58" s="110"/>
    </row>
    <row r="59" spans="1:11" x14ac:dyDescent="0.3">
      <c r="A59" s="33" t="s">
        <v>81</v>
      </c>
      <c r="B59" s="105"/>
      <c r="C59" s="103"/>
      <c r="D59" s="285" t="s">
        <v>243</v>
      </c>
      <c r="E59" s="285"/>
      <c r="F59" s="106"/>
      <c r="G59" s="105"/>
      <c r="H59" s="103"/>
      <c r="I59" s="106" t="s">
        <v>162</v>
      </c>
      <c r="J59" s="108"/>
      <c r="K59" s="110"/>
    </row>
    <row r="60" spans="1:11" ht="15" thickBot="1" x14ac:dyDescent="0.35">
      <c r="A60" s="34" t="s">
        <v>82</v>
      </c>
      <c r="B60" s="105"/>
      <c r="C60" s="103"/>
      <c r="D60" s="285" t="s">
        <v>243</v>
      </c>
      <c r="E60" s="285"/>
      <c r="F60" s="106"/>
      <c r="G60" s="105"/>
      <c r="H60" s="103"/>
      <c r="I60" s="106" t="s">
        <v>162</v>
      </c>
      <c r="J60" s="108"/>
      <c r="K60" s="110"/>
    </row>
    <row r="61" spans="1:11" ht="15" thickBot="1" x14ac:dyDescent="0.35">
      <c r="A61" s="17"/>
      <c r="B61" s="18"/>
      <c r="C61" s="18"/>
      <c r="D61" s="295"/>
      <c r="E61" s="296"/>
      <c r="F61" s="30"/>
      <c r="G61" s="17"/>
      <c r="H61" s="18"/>
      <c r="I61" s="30"/>
      <c r="J61" s="42"/>
      <c r="K61" s="41"/>
    </row>
    <row r="62" spans="1:11" x14ac:dyDescent="0.3">
      <c r="A62" s="32" t="s">
        <v>83</v>
      </c>
      <c r="B62" s="105"/>
      <c r="C62" s="103"/>
      <c r="D62" s="285" t="s">
        <v>243</v>
      </c>
      <c r="E62" s="285"/>
      <c r="F62" s="106"/>
      <c r="G62" s="105"/>
      <c r="H62" s="103"/>
      <c r="I62" s="106" t="s">
        <v>162</v>
      </c>
      <c r="J62" s="108"/>
      <c r="K62" s="110"/>
    </row>
    <row r="63" spans="1:11" x14ac:dyDescent="0.3">
      <c r="A63" s="33" t="s">
        <v>84</v>
      </c>
      <c r="B63" s="105"/>
      <c r="C63" s="103"/>
      <c r="D63" s="285" t="s">
        <v>243</v>
      </c>
      <c r="E63" s="285"/>
      <c r="F63" s="106"/>
      <c r="G63" s="105"/>
      <c r="H63" s="103"/>
      <c r="I63" s="106" t="s">
        <v>162</v>
      </c>
      <c r="J63" s="108"/>
      <c r="K63" s="110"/>
    </row>
    <row r="64" spans="1:11" ht="15" thickBot="1" x14ac:dyDescent="0.35">
      <c r="A64" s="34" t="s">
        <v>150</v>
      </c>
      <c r="B64" s="105"/>
      <c r="C64" s="103"/>
      <c r="D64" s="285" t="s">
        <v>243</v>
      </c>
      <c r="E64" s="285"/>
      <c r="F64" s="106"/>
      <c r="G64" s="105"/>
      <c r="H64" s="103"/>
      <c r="I64" s="106" t="s">
        <v>162</v>
      </c>
      <c r="J64" s="108"/>
      <c r="K64" s="110"/>
    </row>
    <row r="65" spans="1:11" ht="15" thickBot="1" x14ac:dyDescent="0.35">
      <c r="A65" s="17"/>
      <c r="B65" s="18"/>
      <c r="C65" s="18"/>
      <c r="D65" s="295"/>
      <c r="E65" s="296"/>
      <c r="F65" s="30"/>
      <c r="G65" s="17"/>
      <c r="H65" s="18"/>
      <c r="I65" s="30"/>
      <c r="J65" s="42"/>
      <c r="K65" s="41"/>
    </row>
    <row r="66" spans="1:11" x14ac:dyDescent="0.3">
      <c r="A66" s="32" t="s">
        <v>107</v>
      </c>
      <c r="B66" s="105"/>
      <c r="C66" s="103"/>
      <c r="D66" s="285" t="s">
        <v>243</v>
      </c>
      <c r="E66" s="285"/>
      <c r="F66" s="106"/>
      <c r="G66" s="105"/>
      <c r="H66" s="103"/>
      <c r="I66" s="106" t="s">
        <v>162</v>
      </c>
      <c r="J66" s="108"/>
      <c r="K66" s="110"/>
    </row>
    <row r="67" spans="1:11" x14ac:dyDescent="0.3">
      <c r="A67" s="33" t="s">
        <v>108</v>
      </c>
      <c r="B67" s="105"/>
      <c r="C67" s="103"/>
      <c r="D67" s="285" t="s">
        <v>243</v>
      </c>
      <c r="E67" s="285"/>
      <c r="F67" s="106"/>
      <c r="G67" s="105"/>
      <c r="H67" s="103"/>
      <c r="I67" s="106" t="s">
        <v>162</v>
      </c>
      <c r="J67" s="108"/>
      <c r="K67" s="110"/>
    </row>
    <row r="68" spans="1:11" x14ac:dyDescent="0.3">
      <c r="A68" s="33" t="s">
        <v>151</v>
      </c>
      <c r="B68" s="105"/>
      <c r="C68" s="103"/>
      <c r="D68" s="285" t="s">
        <v>243</v>
      </c>
      <c r="E68" s="285"/>
      <c r="F68" s="106"/>
      <c r="G68" s="105"/>
      <c r="H68" s="103"/>
      <c r="I68" s="106" t="s">
        <v>162</v>
      </c>
      <c r="J68" s="108"/>
      <c r="K68" s="110"/>
    </row>
    <row r="69" spans="1:11" ht="15" thickBot="1" x14ac:dyDescent="0.35">
      <c r="A69" s="34" t="s">
        <v>152</v>
      </c>
      <c r="B69" s="105"/>
      <c r="C69" s="103"/>
      <c r="D69" s="285" t="s">
        <v>243</v>
      </c>
      <c r="E69" s="285"/>
      <c r="F69" s="106"/>
      <c r="G69" s="105"/>
      <c r="H69" s="103"/>
      <c r="I69" s="106" t="s">
        <v>160</v>
      </c>
      <c r="J69" s="108"/>
      <c r="K69" s="110"/>
    </row>
    <row r="70" spans="1:11" ht="15" thickBot="1" x14ac:dyDescent="0.35">
      <c r="A70" s="17"/>
      <c r="B70" s="18"/>
      <c r="C70" s="18"/>
      <c r="D70" s="295"/>
      <c r="E70" s="296"/>
      <c r="F70" s="30"/>
      <c r="G70" s="17"/>
      <c r="H70" s="18"/>
      <c r="I70" s="30"/>
      <c r="J70" s="42"/>
      <c r="K70" s="41"/>
    </row>
    <row r="71" spans="1:11" x14ac:dyDescent="0.3">
      <c r="A71" s="32" t="s">
        <v>109</v>
      </c>
      <c r="B71" s="105"/>
      <c r="C71" s="103"/>
      <c r="D71" s="285" t="s">
        <v>243</v>
      </c>
      <c r="E71" s="285"/>
      <c r="F71" s="106"/>
      <c r="G71" s="105"/>
      <c r="H71" s="103"/>
      <c r="I71" s="106" t="s">
        <v>162</v>
      </c>
      <c r="J71" s="108"/>
      <c r="K71" s="110"/>
    </row>
    <row r="72" spans="1:11" x14ac:dyDescent="0.3">
      <c r="A72" s="33" t="s">
        <v>110</v>
      </c>
      <c r="B72" s="105"/>
      <c r="C72" s="103"/>
      <c r="D72" s="285" t="s">
        <v>243</v>
      </c>
      <c r="E72" s="285"/>
      <c r="F72" s="106"/>
      <c r="G72" s="105"/>
      <c r="H72" s="103"/>
      <c r="I72" s="106" t="s">
        <v>162</v>
      </c>
      <c r="J72" s="108"/>
      <c r="K72" s="110"/>
    </row>
    <row r="73" spans="1:11" ht="15" thickBot="1" x14ac:dyDescent="0.35">
      <c r="A73" s="34" t="s">
        <v>111</v>
      </c>
      <c r="B73" s="105"/>
      <c r="C73" s="103"/>
      <c r="D73" s="285" t="s">
        <v>243</v>
      </c>
      <c r="E73" s="285"/>
      <c r="F73" s="106"/>
      <c r="G73" s="105"/>
      <c r="H73" s="103"/>
      <c r="I73" s="106" t="s">
        <v>162</v>
      </c>
      <c r="J73" s="108"/>
      <c r="K73" s="110"/>
    </row>
    <row r="74" spans="1:11" ht="15" thickBot="1" x14ac:dyDescent="0.35">
      <c r="A74" s="17"/>
      <c r="B74" s="18"/>
      <c r="C74" s="18"/>
      <c r="D74" s="295"/>
      <c r="E74" s="296"/>
      <c r="F74" s="30"/>
      <c r="G74" s="17"/>
      <c r="H74" s="18"/>
      <c r="I74" s="30"/>
      <c r="J74" s="42"/>
      <c r="K74" s="41"/>
    </row>
    <row r="75" spans="1:11" x14ac:dyDescent="0.3">
      <c r="A75" s="32" t="s">
        <v>113</v>
      </c>
      <c r="B75" s="105"/>
      <c r="C75" s="103"/>
      <c r="D75" s="285" t="s">
        <v>243</v>
      </c>
      <c r="E75" s="285"/>
      <c r="F75" s="106"/>
      <c r="G75" s="105"/>
      <c r="H75" s="103"/>
      <c r="I75" s="106" t="s">
        <v>162</v>
      </c>
      <c r="J75" s="108"/>
      <c r="K75" s="110"/>
    </row>
    <row r="76" spans="1:11" ht="15" thickBot="1" x14ac:dyDescent="0.35">
      <c r="A76" s="34" t="s">
        <v>114</v>
      </c>
      <c r="B76" s="105"/>
      <c r="C76" s="103"/>
      <c r="D76" s="285" t="s">
        <v>243</v>
      </c>
      <c r="E76" s="285"/>
      <c r="F76" s="106"/>
      <c r="G76" s="105"/>
      <c r="H76" s="103"/>
      <c r="I76" s="106" t="s">
        <v>162</v>
      </c>
      <c r="J76" s="108"/>
      <c r="K76" s="110"/>
    </row>
    <row r="77" spans="1:11" ht="15" thickBot="1" x14ac:dyDescent="0.35">
      <c r="A77" s="17"/>
      <c r="B77" s="18"/>
      <c r="C77" s="18"/>
      <c r="D77" s="295"/>
      <c r="E77" s="296"/>
      <c r="F77" s="30"/>
      <c r="G77" s="17"/>
      <c r="H77" s="18"/>
      <c r="I77" s="30"/>
      <c r="J77" s="42"/>
      <c r="K77" s="41"/>
    </row>
    <row r="78" spans="1:11" x14ac:dyDescent="0.3">
      <c r="A78" s="32" t="s">
        <v>115</v>
      </c>
      <c r="B78" s="91"/>
      <c r="C78" s="89"/>
      <c r="D78" s="267" t="s">
        <v>243</v>
      </c>
      <c r="E78" s="267"/>
      <c r="F78" s="129"/>
      <c r="G78" s="91"/>
      <c r="H78" s="89"/>
      <c r="I78" s="129" t="s">
        <v>162</v>
      </c>
      <c r="J78" s="108"/>
      <c r="K78" s="110"/>
    </row>
    <row r="79" spans="1:11" x14ac:dyDescent="0.3">
      <c r="A79" s="33" t="s">
        <v>116</v>
      </c>
      <c r="B79" s="105"/>
      <c r="C79" s="103"/>
      <c r="D79" s="285" t="s">
        <v>243</v>
      </c>
      <c r="E79" s="285"/>
      <c r="F79" s="106"/>
      <c r="G79" s="105"/>
      <c r="H79" s="103"/>
      <c r="I79" s="106" t="s">
        <v>162</v>
      </c>
      <c r="J79" s="108"/>
      <c r="K79" s="110"/>
    </row>
    <row r="80" spans="1:11" ht="15" thickBot="1" x14ac:dyDescent="0.35">
      <c r="A80" s="36" t="s">
        <v>117</v>
      </c>
      <c r="B80" s="63"/>
      <c r="C80" s="61"/>
      <c r="D80" s="278" t="s">
        <v>243</v>
      </c>
      <c r="E80" s="278"/>
      <c r="F80" s="107"/>
      <c r="G80" s="63"/>
      <c r="H80" s="61"/>
      <c r="I80" s="107" t="s">
        <v>162</v>
      </c>
      <c r="J80" s="109"/>
      <c r="K80" s="111"/>
    </row>
    <row r="81" spans="2:10" ht="15" thickBot="1" x14ac:dyDescent="0.35"/>
    <row r="82" spans="2:10" x14ac:dyDescent="0.3">
      <c r="B82" s="173">
        <f>COUNTIF($B$13:$B$24,"P")</f>
        <v>0</v>
      </c>
      <c r="C82" s="174">
        <f>COUNTIF($C$13:C79,"C")</f>
        <v>0</v>
      </c>
      <c r="D82" s="261">
        <f>COUNTIF($D$13:E80,"G")</f>
        <v>35</v>
      </c>
      <c r="E82" s="261"/>
      <c r="F82" s="174">
        <f>COUNTIF($F$13:F79,"EM")</f>
        <v>0</v>
      </c>
      <c r="G82" s="174">
        <f>COUNTIF($G$13:G79,"P")</f>
        <v>0</v>
      </c>
      <c r="H82" s="174">
        <f>COUNTIF($H$13:H79,"PVR")</f>
        <v>0</v>
      </c>
      <c r="I82" s="174">
        <f>COUNTIF($I$13:I80,"EX")</f>
        <v>25</v>
      </c>
      <c r="J82" s="175">
        <f>COUNTIF($J$13:J79,"N/A")</f>
        <v>0</v>
      </c>
    </row>
    <row r="83" spans="2:10" x14ac:dyDescent="0.3">
      <c r="B83" s="217"/>
      <c r="C83" s="216"/>
      <c r="D83" s="263">
        <f>COUNTIF($D$13:E81,"D")</f>
        <v>18</v>
      </c>
      <c r="E83" s="263"/>
      <c r="F83" s="216"/>
      <c r="G83" s="216"/>
      <c r="H83" s="216"/>
      <c r="I83" s="216">
        <f>COUNTIF($I$13:I80,"VR")</f>
        <v>28</v>
      </c>
      <c r="J83" s="218"/>
    </row>
    <row r="84" spans="2:10" ht="15" thickBot="1" x14ac:dyDescent="0.35">
      <c r="B84" s="176"/>
      <c r="C84" s="177"/>
      <c r="D84" s="219"/>
      <c r="E84" s="220"/>
      <c r="F84" s="177"/>
      <c r="G84" s="177"/>
      <c r="H84" s="177"/>
      <c r="I84" s="177">
        <f>COUNTIF($I$13:I81,"FL")</f>
        <v>0</v>
      </c>
      <c r="J84" s="178"/>
    </row>
  </sheetData>
  <mergeCells count="89">
    <mergeCell ref="D75:E75"/>
    <mergeCell ref="D76:E76"/>
    <mergeCell ref="D82:E82"/>
    <mergeCell ref="D83:E83"/>
    <mergeCell ref="D78:E78"/>
    <mergeCell ref="D79:E79"/>
    <mergeCell ref="D80:E80"/>
    <mergeCell ref="D77:E77"/>
    <mergeCell ref="D71:E71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72:E72"/>
    <mergeCell ref="D73:E73"/>
    <mergeCell ref="D74:E74"/>
    <mergeCell ref="D59:E59"/>
    <mergeCell ref="D46:E46"/>
    <mergeCell ref="D47:E47"/>
    <mergeCell ref="D48:E48"/>
    <mergeCell ref="D51:E51"/>
    <mergeCell ref="D52:E52"/>
    <mergeCell ref="D53:E53"/>
    <mergeCell ref="D54:E54"/>
    <mergeCell ref="D55:E55"/>
    <mergeCell ref="D56:E56"/>
    <mergeCell ref="D57:E57"/>
    <mergeCell ref="D58:E58"/>
    <mergeCell ref="D49:E49"/>
    <mergeCell ref="D50:E50"/>
    <mergeCell ref="D45:E45"/>
    <mergeCell ref="D32:E32"/>
    <mergeCell ref="D33:E33"/>
    <mergeCell ref="D34:E34"/>
    <mergeCell ref="D35:E35"/>
    <mergeCell ref="D36:E36"/>
    <mergeCell ref="D37:E37"/>
    <mergeCell ref="D40:E40"/>
    <mergeCell ref="D41:E41"/>
    <mergeCell ref="D42:E42"/>
    <mergeCell ref="D43:E43"/>
    <mergeCell ref="D44:E44"/>
    <mergeCell ref="D38:E38"/>
    <mergeCell ref="D39:E39"/>
    <mergeCell ref="D31:E31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14:E14"/>
    <mergeCell ref="D15:E15"/>
    <mergeCell ref="D16:E16"/>
    <mergeCell ref="D17:E17"/>
    <mergeCell ref="D18:E18"/>
    <mergeCell ref="A9:K9"/>
    <mergeCell ref="B10:F11"/>
    <mergeCell ref="G10:K11"/>
    <mergeCell ref="D12:E12"/>
    <mergeCell ref="D13:E13"/>
    <mergeCell ref="D84:E84"/>
    <mergeCell ref="A4:D4"/>
    <mergeCell ref="E4:K4"/>
    <mergeCell ref="A1:K1"/>
    <mergeCell ref="A2:D2"/>
    <mergeCell ref="E2:K2"/>
    <mergeCell ref="A3:D3"/>
    <mergeCell ref="E3:K3"/>
    <mergeCell ref="A5:D5"/>
    <mergeCell ref="E5:K5"/>
    <mergeCell ref="A6:D6"/>
    <mergeCell ref="E6:K6"/>
    <mergeCell ref="A7:D7"/>
    <mergeCell ref="E7:K7"/>
    <mergeCell ref="D19:E19"/>
    <mergeCell ref="A8:K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05BB4-12F5-4E6E-B2CF-538F970EF3D1}">
  <dimension ref="B1:M13"/>
  <sheetViews>
    <sheetView tabSelected="1" workbookViewId="0">
      <selection activeCell="B2" sqref="B2:M13"/>
    </sheetView>
  </sheetViews>
  <sheetFormatPr defaultRowHeight="14.4" x14ac:dyDescent="0.3"/>
  <cols>
    <col min="2" max="13" width="12.77734375" customWidth="1"/>
  </cols>
  <sheetData>
    <row r="1" spans="2:13" ht="15" thickBot="1" x14ac:dyDescent="0.35"/>
    <row r="2" spans="2:13" ht="16.2" thickBot="1" x14ac:dyDescent="0.35">
      <c r="B2" s="298" t="s">
        <v>245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300"/>
    </row>
    <row r="3" spans="2:13" ht="15" thickBot="1" x14ac:dyDescent="0.35">
      <c r="B3" s="301" t="s">
        <v>228</v>
      </c>
      <c r="C3" s="302"/>
      <c r="D3" s="302"/>
      <c r="E3" s="301" t="s">
        <v>229</v>
      </c>
      <c r="F3" s="302"/>
      <c r="G3" s="302"/>
      <c r="H3" s="303"/>
      <c r="I3" s="301" t="s">
        <v>230</v>
      </c>
      <c r="J3" s="302"/>
      <c r="K3" s="302"/>
      <c r="L3" s="303"/>
      <c r="M3" s="181"/>
    </row>
    <row r="4" spans="2:13" ht="43.8" customHeight="1" thickBot="1" x14ac:dyDescent="0.35">
      <c r="B4" s="304" t="s">
        <v>11</v>
      </c>
      <c r="C4" s="305"/>
      <c r="D4" s="182" t="s">
        <v>12</v>
      </c>
      <c r="E4" s="304" t="s">
        <v>13</v>
      </c>
      <c r="F4" s="305"/>
      <c r="G4" s="304" t="s">
        <v>14</v>
      </c>
      <c r="H4" s="305"/>
      <c r="I4" s="304" t="s">
        <v>13</v>
      </c>
      <c r="J4" s="306"/>
      <c r="K4" s="306"/>
      <c r="L4" s="305"/>
      <c r="M4" s="183" t="s">
        <v>155</v>
      </c>
    </row>
    <row r="5" spans="2:13" ht="43.2" customHeight="1" x14ac:dyDescent="0.3">
      <c r="B5" s="184" t="s">
        <v>231</v>
      </c>
      <c r="C5" s="184" t="s">
        <v>232</v>
      </c>
      <c r="D5" s="184" t="s">
        <v>233</v>
      </c>
      <c r="E5" s="184" t="s">
        <v>234</v>
      </c>
      <c r="F5" s="184" t="s">
        <v>235</v>
      </c>
      <c r="G5" s="184" t="s">
        <v>236</v>
      </c>
      <c r="H5" s="184" t="s">
        <v>237</v>
      </c>
      <c r="I5" s="184" t="s">
        <v>238</v>
      </c>
      <c r="J5" s="184" t="s">
        <v>239</v>
      </c>
      <c r="K5" s="184" t="s">
        <v>240</v>
      </c>
      <c r="L5" s="184" t="s">
        <v>241</v>
      </c>
      <c r="M5" s="184"/>
    </row>
    <row r="6" spans="2:13" x14ac:dyDescent="0.3">
      <c r="B6" s="185">
        <v>0</v>
      </c>
      <c r="C6" s="185">
        <v>0</v>
      </c>
      <c r="D6" s="185">
        <v>0</v>
      </c>
      <c r="E6" s="185">
        <v>19</v>
      </c>
      <c r="F6" s="185">
        <v>35</v>
      </c>
      <c r="G6" s="185">
        <v>0</v>
      </c>
      <c r="H6" s="185">
        <v>0</v>
      </c>
      <c r="I6" s="172">
        <v>17</v>
      </c>
      <c r="J6" s="172">
        <v>37</v>
      </c>
      <c r="K6" s="172">
        <v>0</v>
      </c>
      <c r="L6" s="172">
        <v>0</v>
      </c>
      <c r="M6" s="172">
        <v>0</v>
      </c>
    </row>
    <row r="7" spans="2:13" ht="15" thickBot="1" x14ac:dyDescent="0.35"/>
    <row r="8" spans="2:13" ht="16.2" thickBot="1" x14ac:dyDescent="0.35">
      <c r="B8" s="298" t="s">
        <v>242</v>
      </c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300"/>
    </row>
    <row r="9" spans="2:13" ht="15" thickBot="1" x14ac:dyDescent="0.35">
      <c r="B9" s="301" t="s">
        <v>228</v>
      </c>
      <c r="C9" s="302"/>
      <c r="D9" s="302"/>
      <c r="E9" s="301" t="s">
        <v>229</v>
      </c>
      <c r="F9" s="302"/>
      <c r="G9" s="302"/>
      <c r="H9" s="303"/>
      <c r="I9" s="301" t="s">
        <v>230</v>
      </c>
      <c r="J9" s="302"/>
      <c r="K9" s="302"/>
      <c r="L9" s="303"/>
      <c r="M9" s="181"/>
    </row>
    <row r="10" spans="2:13" ht="43.8" customHeight="1" thickBot="1" x14ac:dyDescent="0.35">
      <c r="B10" s="304" t="s">
        <v>11</v>
      </c>
      <c r="C10" s="305"/>
      <c r="D10" s="182" t="s">
        <v>12</v>
      </c>
      <c r="E10" s="304" t="s">
        <v>13</v>
      </c>
      <c r="F10" s="305"/>
      <c r="G10" s="304" t="s">
        <v>14</v>
      </c>
      <c r="H10" s="305"/>
      <c r="I10" s="304" t="s">
        <v>13</v>
      </c>
      <c r="J10" s="306"/>
      <c r="K10" s="306"/>
      <c r="L10" s="305"/>
      <c r="M10" s="183" t="s">
        <v>155</v>
      </c>
    </row>
    <row r="11" spans="2:13" ht="43.2" customHeight="1" x14ac:dyDescent="0.3">
      <c r="B11" s="184" t="s">
        <v>231</v>
      </c>
      <c r="C11" s="184" t="s">
        <v>232</v>
      </c>
      <c r="D11" s="184" t="s">
        <v>233</v>
      </c>
      <c r="E11" s="184" t="s">
        <v>234</v>
      </c>
      <c r="F11" s="184" t="s">
        <v>235</v>
      </c>
      <c r="G11" s="184" t="s">
        <v>236</v>
      </c>
      <c r="H11" s="184" t="s">
        <v>237</v>
      </c>
      <c r="I11" s="184" t="s">
        <v>238</v>
      </c>
      <c r="J11" s="184" t="s">
        <v>239</v>
      </c>
      <c r="K11" s="184" t="s">
        <v>240</v>
      </c>
      <c r="L11" s="184" t="s">
        <v>241</v>
      </c>
      <c r="M11" s="184"/>
    </row>
    <row r="12" spans="2:13" x14ac:dyDescent="0.3">
      <c r="B12" s="185">
        <v>0</v>
      </c>
      <c r="C12" s="185">
        <v>0</v>
      </c>
      <c r="D12" s="185">
        <v>0</v>
      </c>
      <c r="E12" s="185">
        <v>117</v>
      </c>
      <c r="F12" s="185">
        <v>163</v>
      </c>
      <c r="G12" s="185">
        <v>0</v>
      </c>
      <c r="H12" s="185">
        <v>0</v>
      </c>
      <c r="I12" s="172">
        <v>88</v>
      </c>
      <c r="J12" s="172">
        <v>192</v>
      </c>
      <c r="K12" s="172">
        <v>0</v>
      </c>
      <c r="L12" s="172">
        <v>0</v>
      </c>
      <c r="M12" s="172">
        <v>0</v>
      </c>
    </row>
    <row r="13" spans="2:13" x14ac:dyDescent="0.3">
      <c r="E13">
        <v>136</v>
      </c>
      <c r="F13">
        <v>198</v>
      </c>
      <c r="I13">
        <v>105</v>
      </c>
      <c r="J13">
        <v>229</v>
      </c>
    </row>
  </sheetData>
  <mergeCells count="16">
    <mergeCell ref="B8:M8"/>
    <mergeCell ref="B9:D9"/>
    <mergeCell ref="E9:H9"/>
    <mergeCell ref="I9:L9"/>
    <mergeCell ref="B10:C10"/>
    <mergeCell ref="E10:F10"/>
    <mergeCell ref="G10:H10"/>
    <mergeCell ref="I10:L10"/>
    <mergeCell ref="B2:M2"/>
    <mergeCell ref="B3:D3"/>
    <mergeCell ref="E3:H3"/>
    <mergeCell ref="I3:L3"/>
    <mergeCell ref="B4:C4"/>
    <mergeCell ref="E4:F4"/>
    <mergeCell ref="G4:H4"/>
    <mergeCell ref="I4:L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8E76F-1A8E-40FD-92C9-D521DE0B782B}">
  <dimension ref="A1:L56"/>
  <sheetViews>
    <sheetView topLeftCell="A32" workbookViewId="0">
      <selection activeCell="B54" sqref="B54:J56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3320312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customHeight="1" thickBot="1" x14ac:dyDescent="0.35">
      <c r="A9" s="239" t="s">
        <v>42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3"/>
      <c r="B10" s="242" t="s">
        <v>9</v>
      </c>
      <c r="C10" s="243"/>
      <c r="D10" s="243"/>
      <c r="E10" s="243"/>
      <c r="F10" s="243"/>
      <c r="G10" s="242" t="s">
        <v>10</v>
      </c>
      <c r="H10" s="243"/>
      <c r="I10" s="243"/>
      <c r="J10" s="243"/>
      <c r="K10" s="246"/>
    </row>
    <row r="11" spans="1:11" ht="15" thickBot="1" x14ac:dyDescent="0.35">
      <c r="A11" s="3"/>
      <c r="B11" s="244"/>
      <c r="C11" s="245"/>
      <c r="D11" s="245"/>
      <c r="E11" s="245"/>
      <c r="F11" s="245"/>
      <c r="G11" s="244"/>
      <c r="H11" s="245"/>
      <c r="I11" s="245"/>
      <c r="J11" s="245"/>
      <c r="K11" s="247"/>
    </row>
    <row r="12" spans="1:11" ht="42" thickBot="1" x14ac:dyDescent="0.35">
      <c r="A12" s="19" t="s">
        <v>8</v>
      </c>
      <c r="B12" s="114" t="s">
        <v>11</v>
      </c>
      <c r="C12" s="120" t="s">
        <v>12</v>
      </c>
      <c r="D12" s="272" t="s">
        <v>13</v>
      </c>
      <c r="E12" s="273"/>
      <c r="F12" s="121" t="s">
        <v>14</v>
      </c>
      <c r="G12" s="114" t="s">
        <v>15</v>
      </c>
      <c r="H12" s="120" t="s">
        <v>12</v>
      </c>
      <c r="I12" s="120" t="s">
        <v>13</v>
      </c>
      <c r="J12" s="120" t="s">
        <v>155</v>
      </c>
      <c r="K12" s="120" t="s">
        <v>153</v>
      </c>
    </row>
    <row r="13" spans="1:11" x14ac:dyDescent="0.3">
      <c r="A13" s="70" t="s">
        <v>71</v>
      </c>
      <c r="B13" s="191"/>
      <c r="C13" s="192"/>
      <c r="D13" s="268" t="s">
        <v>159</v>
      </c>
      <c r="E13" s="268"/>
      <c r="F13" s="195"/>
      <c r="G13" s="194"/>
      <c r="H13" s="188"/>
      <c r="I13" s="195" t="s">
        <v>160</v>
      </c>
      <c r="J13" s="197"/>
      <c r="K13" s="201"/>
    </row>
    <row r="14" spans="1:11" x14ac:dyDescent="0.3">
      <c r="A14" s="207" t="s">
        <v>72</v>
      </c>
      <c r="B14" s="193"/>
      <c r="C14" s="187"/>
      <c r="D14" s="268" t="s">
        <v>243</v>
      </c>
      <c r="E14" s="268"/>
      <c r="F14" s="195"/>
      <c r="G14" s="194"/>
      <c r="H14" s="188"/>
      <c r="I14" s="195" t="s">
        <v>160</v>
      </c>
      <c r="J14" s="197"/>
      <c r="K14" s="202"/>
    </row>
    <row r="15" spans="1:11" x14ac:dyDescent="0.3">
      <c r="A15" s="207" t="s">
        <v>125</v>
      </c>
      <c r="B15" s="193"/>
      <c r="C15" s="187"/>
      <c r="D15" s="268" t="s">
        <v>243</v>
      </c>
      <c r="E15" s="268"/>
      <c r="F15" s="195"/>
      <c r="G15" s="194"/>
      <c r="H15" s="188"/>
      <c r="I15" s="195" t="s">
        <v>160</v>
      </c>
      <c r="J15" s="197"/>
      <c r="K15" s="202"/>
    </row>
    <row r="16" spans="1:11" x14ac:dyDescent="0.3">
      <c r="A16" s="207" t="s">
        <v>139</v>
      </c>
      <c r="B16" s="193"/>
      <c r="C16" s="187"/>
      <c r="D16" s="268" t="s">
        <v>159</v>
      </c>
      <c r="E16" s="268"/>
      <c r="F16" s="195"/>
      <c r="G16" s="194"/>
      <c r="H16" s="188"/>
      <c r="I16" s="195" t="s">
        <v>160</v>
      </c>
      <c r="J16" s="197"/>
      <c r="K16" s="202"/>
    </row>
    <row r="17" spans="1:12" ht="15" thickBot="1" x14ac:dyDescent="0.35">
      <c r="A17" s="208" t="s">
        <v>140</v>
      </c>
      <c r="B17" s="194"/>
      <c r="C17" s="188"/>
      <c r="D17" s="268" t="s">
        <v>159</v>
      </c>
      <c r="E17" s="268"/>
      <c r="F17" s="195"/>
      <c r="G17" s="194"/>
      <c r="H17" s="188"/>
      <c r="I17" s="195" t="s">
        <v>160</v>
      </c>
      <c r="J17" s="198"/>
      <c r="K17" s="203"/>
      <c r="L17" s="186"/>
    </row>
    <row r="18" spans="1:12" ht="15" thickBot="1" x14ac:dyDescent="0.35">
      <c r="A18" s="131"/>
      <c r="B18" s="57"/>
      <c r="C18" s="55"/>
      <c r="D18" s="269"/>
      <c r="E18" s="269"/>
      <c r="F18" s="190"/>
      <c r="G18" s="57"/>
      <c r="H18" s="55"/>
      <c r="I18" s="190"/>
      <c r="J18" s="199"/>
      <c r="K18" s="58"/>
    </row>
    <row r="19" spans="1:12" x14ac:dyDescent="0.3">
      <c r="A19" s="209" t="s">
        <v>178</v>
      </c>
      <c r="B19" s="196"/>
      <c r="C19" s="189"/>
      <c r="D19" s="268" t="s">
        <v>159</v>
      </c>
      <c r="E19" s="268"/>
      <c r="F19" s="195"/>
      <c r="G19" s="194"/>
      <c r="H19" s="188"/>
      <c r="I19" s="195" t="s">
        <v>160</v>
      </c>
      <c r="J19" s="200"/>
      <c r="K19" s="204"/>
    </row>
    <row r="20" spans="1:12" x14ac:dyDescent="0.3">
      <c r="A20" s="207" t="s">
        <v>179</v>
      </c>
      <c r="B20" s="193"/>
      <c r="C20" s="187"/>
      <c r="D20" s="268" t="s">
        <v>159</v>
      </c>
      <c r="E20" s="268"/>
      <c r="F20" s="195"/>
      <c r="G20" s="194"/>
      <c r="H20" s="188"/>
      <c r="I20" s="195" t="s">
        <v>160</v>
      </c>
      <c r="J20" s="197"/>
      <c r="K20" s="202"/>
    </row>
    <row r="21" spans="1:12" x14ac:dyDescent="0.3">
      <c r="A21" s="207" t="s">
        <v>180</v>
      </c>
      <c r="B21" s="193"/>
      <c r="C21" s="187"/>
      <c r="D21" s="268" t="s">
        <v>159</v>
      </c>
      <c r="E21" s="268"/>
      <c r="F21" s="195"/>
      <c r="G21" s="194"/>
      <c r="H21" s="188"/>
      <c r="I21" s="195" t="s">
        <v>160</v>
      </c>
      <c r="J21" s="197"/>
      <c r="K21" s="202"/>
    </row>
    <row r="22" spans="1:12" x14ac:dyDescent="0.3">
      <c r="A22" s="207" t="s">
        <v>181</v>
      </c>
      <c r="B22" s="193"/>
      <c r="C22" s="187"/>
      <c r="D22" s="268" t="s">
        <v>159</v>
      </c>
      <c r="E22" s="268"/>
      <c r="F22" s="195"/>
      <c r="G22" s="194"/>
      <c r="H22" s="188"/>
      <c r="I22" s="195" t="s">
        <v>160</v>
      </c>
      <c r="J22" s="197"/>
      <c r="K22" s="202"/>
    </row>
    <row r="23" spans="1:12" x14ac:dyDescent="0.3">
      <c r="A23" s="207" t="s">
        <v>182</v>
      </c>
      <c r="B23" s="193"/>
      <c r="C23" s="187"/>
      <c r="D23" s="268" t="s">
        <v>159</v>
      </c>
      <c r="E23" s="268"/>
      <c r="F23" s="195"/>
      <c r="G23" s="194"/>
      <c r="H23" s="188"/>
      <c r="I23" s="195" t="s">
        <v>160</v>
      </c>
      <c r="J23" s="197"/>
      <c r="K23" s="202"/>
    </row>
    <row r="24" spans="1:12" x14ac:dyDescent="0.3">
      <c r="A24" s="207" t="s">
        <v>183</v>
      </c>
      <c r="B24" s="193"/>
      <c r="C24" s="187"/>
      <c r="D24" s="268" t="s">
        <v>159</v>
      </c>
      <c r="E24" s="268"/>
      <c r="F24" s="195"/>
      <c r="G24" s="194"/>
      <c r="H24" s="188"/>
      <c r="I24" s="195" t="s">
        <v>160</v>
      </c>
      <c r="J24" s="197"/>
      <c r="K24" s="202"/>
    </row>
    <row r="25" spans="1:12" x14ac:dyDescent="0.3">
      <c r="A25" s="207" t="s">
        <v>184</v>
      </c>
      <c r="B25" s="193"/>
      <c r="C25" s="187"/>
      <c r="D25" s="268" t="s">
        <v>159</v>
      </c>
      <c r="E25" s="268"/>
      <c r="F25" s="195"/>
      <c r="G25" s="194"/>
      <c r="H25" s="188"/>
      <c r="I25" s="195" t="s">
        <v>160</v>
      </c>
      <c r="J25" s="197"/>
      <c r="K25" s="202"/>
    </row>
    <row r="26" spans="1:12" x14ac:dyDescent="0.3">
      <c r="A26" s="207" t="s">
        <v>185</v>
      </c>
      <c r="B26" s="193"/>
      <c r="C26" s="187"/>
      <c r="D26" s="268" t="s">
        <v>159</v>
      </c>
      <c r="E26" s="268"/>
      <c r="F26" s="195"/>
      <c r="G26" s="194"/>
      <c r="H26" s="188"/>
      <c r="I26" s="195" t="s">
        <v>160</v>
      </c>
      <c r="J26" s="197"/>
      <c r="K26" s="202"/>
    </row>
    <row r="27" spans="1:12" x14ac:dyDescent="0.3">
      <c r="A27" s="207" t="s">
        <v>187</v>
      </c>
      <c r="B27" s="193"/>
      <c r="C27" s="187"/>
      <c r="D27" s="268" t="s">
        <v>159</v>
      </c>
      <c r="E27" s="268"/>
      <c r="F27" s="195"/>
      <c r="G27" s="194"/>
      <c r="H27" s="188"/>
      <c r="I27" s="195" t="s">
        <v>160</v>
      </c>
      <c r="J27" s="197"/>
      <c r="K27" s="202"/>
    </row>
    <row r="28" spans="1:12" x14ac:dyDescent="0.3">
      <c r="A28" s="207" t="s">
        <v>188</v>
      </c>
      <c r="B28" s="193"/>
      <c r="C28" s="187"/>
      <c r="D28" s="268" t="s">
        <v>159</v>
      </c>
      <c r="E28" s="268"/>
      <c r="F28" s="195"/>
      <c r="G28" s="194"/>
      <c r="H28" s="188"/>
      <c r="I28" s="195" t="s">
        <v>160</v>
      </c>
      <c r="J28" s="197"/>
      <c r="K28" s="202"/>
    </row>
    <row r="29" spans="1:12" x14ac:dyDescent="0.3">
      <c r="A29" s="207" t="s">
        <v>189</v>
      </c>
      <c r="B29" s="193"/>
      <c r="C29" s="187"/>
      <c r="D29" s="268" t="s">
        <v>159</v>
      </c>
      <c r="E29" s="268"/>
      <c r="F29" s="195"/>
      <c r="G29" s="194"/>
      <c r="H29" s="188"/>
      <c r="I29" s="195" t="s">
        <v>160</v>
      </c>
      <c r="J29" s="197"/>
      <c r="K29" s="202"/>
    </row>
    <row r="30" spans="1:12" x14ac:dyDescent="0.3">
      <c r="A30" s="207" t="s">
        <v>190</v>
      </c>
      <c r="B30" s="193"/>
      <c r="C30" s="187"/>
      <c r="D30" s="268" t="s">
        <v>159</v>
      </c>
      <c r="E30" s="268"/>
      <c r="F30" s="195"/>
      <c r="G30" s="194"/>
      <c r="H30" s="188"/>
      <c r="I30" s="195" t="s">
        <v>160</v>
      </c>
      <c r="J30" s="197"/>
      <c r="K30" s="202"/>
    </row>
    <row r="31" spans="1:12" ht="15" thickBot="1" x14ac:dyDescent="0.35">
      <c r="A31" s="208" t="s">
        <v>191</v>
      </c>
      <c r="B31" s="194"/>
      <c r="C31" s="188"/>
      <c r="D31" s="268" t="s">
        <v>159</v>
      </c>
      <c r="E31" s="268"/>
      <c r="F31" s="195"/>
      <c r="G31" s="194"/>
      <c r="H31" s="188"/>
      <c r="I31" s="195" t="s">
        <v>160</v>
      </c>
      <c r="J31" s="205"/>
      <c r="K31" s="206"/>
    </row>
    <row r="32" spans="1:12" ht="15" thickBot="1" x14ac:dyDescent="0.35">
      <c r="A32" s="131"/>
      <c r="B32" s="57"/>
      <c r="C32" s="55"/>
      <c r="D32" s="264"/>
      <c r="E32" s="265"/>
      <c r="F32" s="190"/>
      <c r="G32" s="57"/>
      <c r="H32" s="55"/>
      <c r="I32" s="190"/>
      <c r="J32" s="199"/>
      <c r="K32" s="58"/>
    </row>
    <row r="33" spans="1:11" x14ac:dyDescent="0.3">
      <c r="A33" s="70" t="s">
        <v>54</v>
      </c>
      <c r="B33" s="130"/>
      <c r="C33" s="43"/>
      <c r="D33" s="274" t="s">
        <v>159</v>
      </c>
      <c r="E33" s="275"/>
      <c r="F33" s="44"/>
      <c r="G33" s="45"/>
      <c r="H33" s="43"/>
      <c r="I33" s="44" t="s">
        <v>160</v>
      </c>
      <c r="J33" s="64"/>
      <c r="K33" s="116"/>
    </row>
    <row r="34" spans="1:11" ht="15" thickBot="1" x14ac:dyDescent="0.35">
      <c r="A34" s="71" t="s">
        <v>55</v>
      </c>
      <c r="B34" s="130"/>
      <c r="C34" s="43"/>
      <c r="D34" s="270" t="s">
        <v>159</v>
      </c>
      <c r="E34" s="271"/>
      <c r="F34" s="44"/>
      <c r="G34" s="45"/>
      <c r="H34" s="43"/>
      <c r="I34" s="44" t="s">
        <v>160</v>
      </c>
      <c r="J34" s="64"/>
      <c r="K34" s="116"/>
    </row>
    <row r="35" spans="1:11" ht="15" thickBot="1" x14ac:dyDescent="0.35">
      <c r="A35" s="132"/>
      <c r="B35" s="82"/>
      <c r="C35" s="55"/>
      <c r="D35" s="269"/>
      <c r="E35" s="269"/>
      <c r="F35" s="56"/>
      <c r="G35" s="57"/>
      <c r="H35" s="55"/>
      <c r="I35" s="56"/>
      <c r="J35" s="58"/>
      <c r="K35" s="59"/>
    </row>
    <row r="36" spans="1:11" x14ac:dyDescent="0.3">
      <c r="A36" s="70" t="s">
        <v>51</v>
      </c>
      <c r="B36" s="130"/>
      <c r="C36" s="43"/>
      <c r="D36" s="250" t="s">
        <v>159</v>
      </c>
      <c r="E36" s="250"/>
      <c r="F36" s="44"/>
      <c r="G36" s="45"/>
      <c r="H36" s="43"/>
      <c r="I36" s="44" t="s">
        <v>160</v>
      </c>
      <c r="J36" s="64"/>
      <c r="K36" s="116"/>
    </row>
    <row r="37" spans="1:11" ht="15" thickBot="1" x14ac:dyDescent="0.35">
      <c r="A37" s="71" t="s">
        <v>52</v>
      </c>
      <c r="B37" s="130"/>
      <c r="C37" s="43"/>
      <c r="D37" s="250" t="s">
        <v>159</v>
      </c>
      <c r="E37" s="250"/>
      <c r="F37" s="44"/>
      <c r="G37" s="45"/>
      <c r="H37" s="43"/>
      <c r="I37" s="44" t="s">
        <v>160</v>
      </c>
      <c r="J37" s="64"/>
      <c r="K37" s="116"/>
    </row>
    <row r="38" spans="1:11" x14ac:dyDescent="0.35">
      <c r="A38" s="133"/>
      <c r="B38" s="82"/>
      <c r="C38" s="55"/>
      <c r="D38" s="269"/>
      <c r="E38" s="269"/>
      <c r="F38" s="56"/>
      <c r="G38" s="57"/>
      <c r="H38" s="55"/>
      <c r="I38" s="56"/>
      <c r="J38" s="58"/>
      <c r="K38" s="59"/>
    </row>
    <row r="39" spans="1:11" x14ac:dyDescent="0.3">
      <c r="A39" s="134" t="s">
        <v>32</v>
      </c>
      <c r="B39" s="130"/>
      <c r="C39" s="43"/>
      <c r="D39" s="250" t="s">
        <v>159</v>
      </c>
      <c r="E39" s="250"/>
      <c r="F39" s="44"/>
      <c r="G39" s="45"/>
      <c r="H39" s="43"/>
      <c r="I39" s="44" t="s">
        <v>160</v>
      </c>
      <c r="J39" s="64"/>
      <c r="K39" s="116"/>
    </row>
    <row r="40" spans="1:11" ht="15" thickBot="1" x14ac:dyDescent="0.35">
      <c r="A40" s="135" t="s">
        <v>33</v>
      </c>
      <c r="B40" s="130"/>
      <c r="C40" s="43"/>
      <c r="D40" s="251" t="s">
        <v>159</v>
      </c>
      <c r="E40" s="251"/>
      <c r="F40" s="51"/>
      <c r="G40" s="52"/>
      <c r="H40" s="50"/>
      <c r="I40" s="51" t="s">
        <v>162</v>
      </c>
      <c r="J40" s="64"/>
      <c r="K40" s="60"/>
    </row>
    <row r="41" spans="1:11" ht="15" thickBot="1" x14ac:dyDescent="0.35">
      <c r="A41" s="131"/>
      <c r="B41" s="82"/>
      <c r="C41" s="55"/>
      <c r="D41" s="269"/>
      <c r="E41" s="269"/>
      <c r="F41" s="56"/>
      <c r="G41" s="57"/>
      <c r="H41" s="55"/>
      <c r="I41" s="56"/>
      <c r="J41" s="58"/>
      <c r="K41" s="59"/>
    </row>
    <row r="42" spans="1:11" x14ac:dyDescent="0.3">
      <c r="A42" s="134" t="s">
        <v>34</v>
      </c>
      <c r="B42" s="130"/>
      <c r="C42" s="43"/>
      <c r="D42" s="250" t="s">
        <v>159</v>
      </c>
      <c r="E42" s="250"/>
      <c r="F42" s="44"/>
      <c r="G42" s="45"/>
      <c r="H42" s="43"/>
      <c r="I42" s="44" t="s">
        <v>160</v>
      </c>
      <c r="J42" s="64"/>
      <c r="K42" s="116"/>
    </row>
    <row r="43" spans="1:11" ht="15" thickBot="1" x14ac:dyDescent="0.35">
      <c r="A43" s="135" t="s">
        <v>35</v>
      </c>
      <c r="B43" s="130"/>
      <c r="C43" s="43"/>
      <c r="D43" s="250" t="s">
        <v>159</v>
      </c>
      <c r="E43" s="250"/>
      <c r="F43" s="44"/>
      <c r="G43" s="45"/>
      <c r="H43" s="43"/>
      <c r="I43" s="44" t="s">
        <v>160</v>
      </c>
      <c r="J43" s="64"/>
      <c r="K43" s="116"/>
    </row>
    <row r="44" spans="1:11" ht="15" thickBot="1" x14ac:dyDescent="0.35">
      <c r="A44" s="131"/>
      <c r="B44" s="82"/>
      <c r="C44" s="55"/>
      <c r="D44" s="269"/>
      <c r="E44" s="269"/>
      <c r="F44" s="56"/>
      <c r="G44" s="57"/>
      <c r="H44" s="55"/>
      <c r="I44" s="56"/>
      <c r="J44" s="58"/>
      <c r="K44" s="59"/>
    </row>
    <row r="45" spans="1:11" x14ac:dyDescent="0.3">
      <c r="A45" s="134" t="s">
        <v>36</v>
      </c>
      <c r="B45" s="130"/>
      <c r="C45" s="43"/>
      <c r="D45" s="250" t="s">
        <v>159</v>
      </c>
      <c r="E45" s="250"/>
      <c r="F45" s="44"/>
      <c r="G45" s="45"/>
      <c r="H45" s="43"/>
      <c r="I45" s="44" t="s">
        <v>160</v>
      </c>
      <c r="J45" s="64"/>
      <c r="K45" s="116"/>
    </row>
    <row r="46" spans="1:11" ht="15" thickBot="1" x14ac:dyDescent="0.35">
      <c r="A46" s="135" t="s">
        <v>37</v>
      </c>
      <c r="B46" s="130"/>
      <c r="C46" s="43"/>
      <c r="D46" s="250" t="s">
        <v>159</v>
      </c>
      <c r="E46" s="250"/>
      <c r="F46" s="44"/>
      <c r="G46" s="45"/>
      <c r="H46" s="43"/>
      <c r="I46" s="44" t="s">
        <v>160</v>
      </c>
      <c r="J46" s="64"/>
      <c r="K46" s="116"/>
    </row>
    <row r="47" spans="1:11" ht="15" thickBot="1" x14ac:dyDescent="0.35">
      <c r="A47" s="42"/>
      <c r="B47" s="83"/>
      <c r="C47" s="73"/>
      <c r="D47" s="276"/>
      <c r="E47" s="277"/>
      <c r="F47" s="72"/>
      <c r="G47" s="74"/>
      <c r="H47" s="73"/>
      <c r="I47" s="72"/>
      <c r="J47" s="75"/>
      <c r="K47" s="76"/>
    </row>
    <row r="48" spans="1:11" x14ac:dyDescent="0.3">
      <c r="A48" s="134" t="s">
        <v>38</v>
      </c>
      <c r="B48" s="130"/>
      <c r="C48" s="43"/>
      <c r="D48" s="250" t="s">
        <v>159</v>
      </c>
      <c r="E48" s="250"/>
      <c r="F48" s="44"/>
      <c r="G48" s="45"/>
      <c r="H48" s="43"/>
      <c r="I48" s="44" t="s">
        <v>160</v>
      </c>
      <c r="J48" s="64"/>
      <c r="K48" s="116"/>
    </row>
    <row r="49" spans="1:11" x14ac:dyDescent="0.3">
      <c r="A49" s="136" t="s">
        <v>40</v>
      </c>
      <c r="B49" s="130"/>
      <c r="C49" s="43"/>
      <c r="D49" s="250" t="s">
        <v>159</v>
      </c>
      <c r="E49" s="250"/>
      <c r="F49" s="44"/>
      <c r="G49" s="45"/>
      <c r="H49" s="43"/>
      <c r="I49" s="44" t="s">
        <v>160</v>
      </c>
      <c r="J49" s="64"/>
      <c r="K49" s="116"/>
    </row>
    <row r="50" spans="1:11" ht="15" thickBot="1" x14ac:dyDescent="0.35">
      <c r="A50" s="135" t="s">
        <v>39</v>
      </c>
      <c r="B50" s="130"/>
      <c r="C50" s="43"/>
      <c r="D50" s="250" t="s">
        <v>159</v>
      </c>
      <c r="E50" s="250"/>
      <c r="F50" s="44"/>
      <c r="G50" s="45"/>
      <c r="H50" s="43"/>
      <c r="I50" s="44" t="s">
        <v>160</v>
      </c>
      <c r="J50" s="64"/>
      <c r="K50" s="116"/>
    </row>
    <row r="51" spans="1:11" ht="15" thickBot="1" x14ac:dyDescent="0.35">
      <c r="A51" s="42"/>
      <c r="B51" s="83"/>
      <c r="C51" s="73"/>
      <c r="D51" s="276"/>
      <c r="E51" s="277"/>
      <c r="F51" s="72"/>
      <c r="G51" s="74"/>
      <c r="H51" s="73"/>
      <c r="I51" s="72"/>
      <c r="J51" s="75"/>
      <c r="K51" s="76"/>
    </row>
    <row r="52" spans="1:11" ht="15" thickBot="1" x14ac:dyDescent="0.35">
      <c r="A52" s="137" t="s">
        <v>41</v>
      </c>
      <c r="B52" s="123"/>
      <c r="C52" s="84"/>
      <c r="D52" s="278" t="s">
        <v>159</v>
      </c>
      <c r="E52" s="278"/>
      <c r="F52" s="62"/>
      <c r="G52" s="63"/>
      <c r="H52" s="61"/>
      <c r="I52" s="62" t="s">
        <v>162</v>
      </c>
      <c r="J52" s="86"/>
      <c r="K52" s="87"/>
    </row>
    <row r="53" spans="1:11" ht="15" thickBot="1" x14ac:dyDescent="0.35"/>
    <row r="54" spans="1:11" x14ac:dyDescent="0.3">
      <c r="B54" s="173">
        <f>COUNTIF($B$13:$B$24,"P")</f>
        <v>0</v>
      </c>
      <c r="C54" s="174">
        <f>COUNTIF($C$13:C51,"C")</f>
        <v>0</v>
      </c>
      <c r="D54" s="261">
        <f>COUNTIF($D$13:E52,"G")</f>
        <v>2</v>
      </c>
      <c r="E54" s="261"/>
      <c r="F54" s="174">
        <f>COUNTIF($F$13:F51,"EM")</f>
        <v>0</v>
      </c>
      <c r="G54" s="174">
        <f>COUNTIF($G$13:G51,"P")</f>
        <v>0</v>
      </c>
      <c r="H54" s="174">
        <f>COUNTIF($H$13:H51,"PVR")</f>
        <v>0</v>
      </c>
      <c r="I54" s="174">
        <f>COUNTIF($I$13:I52,"EX")</f>
        <v>2</v>
      </c>
      <c r="J54" s="175">
        <f>COUNTIF($J$13:J51,"N/A")</f>
        <v>0</v>
      </c>
    </row>
    <row r="55" spans="1:11" x14ac:dyDescent="0.3">
      <c r="B55" s="217"/>
      <c r="C55" s="216"/>
      <c r="D55" s="263">
        <f>COUNTIF($D$13:E53,"D")</f>
        <v>30</v>
      </c>
      <c r="E55" s="263"/>
      <c r="F55" s="216"/>
      <c r="G55" s="216"/>
      <c r="H55" s="216"/>
      <c r="I55" s="216">
        <f>COUNTIF($I$13:I52,"VR")</f>
        <v>30</v>
      </c>
      <c r="J55" s="218"/>
    </row>
    <row r="56" spans="1:11" ht="15" thickBot="1" x14ac:dyDescent="0.35">
      <c r="B56" s="176"/>
      <c r="C56" s="177"/>
      <c r="D56" s="219"/>
      <c r="E56" s="220"/>
      <c r="F56" s="177"/>
      <c r="G56" s="177"/>
      <c r="H56" s="177"/>
      <c r="I56" s="177">
        <f>COUNTIF($I$13:I53,"FL")</f>
        <v>0</v>
      </c>
      <c r="J56" s="178"/>
    </row>
  </sheetData>
  <mergeCells count="61">
    <mergeCell ref="D55:E55"/>
    <mergeCell ref="D50:E50"/>
    <mergeCell ref="D51:E51"/>
    <mergeCell ref="D52:E52"/>
    <mergeCell ref="D45:E45"/>
    <mergeCell ref="D46:E46"/>
    <mergeCell ref="D47:E47"/>
    <mergeCell ref="D48:E48"/>
    <mergeCell ref="D54:E54"/>
    <mergeCell ref="D49:E49"/>
    <mergeCell ref="D40:E40"/>
    <mergeCell ref="D41:E41"/>
    <mergeCell ref="D42:E42"/>
    <mergeCell ref="D33:E33"/>
    <mergeCell ref="D36:E36"/>
    <mergeCell ref="A8:K8"/>
    <mergeCell ref="A9:K9"/>
    <mergeCell ref="B10:F11"/>
    <mergeCell ref="G10:K11"/>
    <mergeCell ref="D12:E12"/>
    <mergeCell ref="A5:D5"/>
    <mergeCell ref="E5:K5"/>
    <mergeCell ref="A6:D6"/>
    <mergeCell ref="E6:K6"/>
    <mergeCell ref="A7:D7"/>
    <mergeCell ref="E7:K7"/>
    <mergeCell ref="A4:D4"/>
    <mergeCell ref="E4:K4"/>
    <mergeCell ref="A1:K1"/>
    <mergeCell ref="A2:D2"/>
    <mergeCell ref="E2:K2"/>
    <mergeCell ref="A3:D3"/>
    <mergeCell ref="E3:K3"/>
    <mergeCell ref="D13:E13"/>
    <mergeCell ref="D14:E14"/>
    <mergeCell ref="D15:E15"/>
    <mergeCell ref="D16:E16"/>
    <mergeCell ref="D19:E19"/>
    <mergeCell ref="D17:E17"/>
    <mergeCell ref="D18:E18"/>
    <mergeCell ref="D20:E20"/>
    <mergeCell ref="D21:E21"/>
    <mergeCell ref="D22:E22"/>
    <mergeCell ref="D23:E23"/>
    <mergeCell ref="D24:E24"/>
    <mergeCell ref="D30:E30"/>
    <mergeCell ref="D31:E31"/>
    <mergeCell ref="D56:E56"/>
    <mergeCell ref="D25:E25"/>
    <mergeCell ref="D26:E26"/>
    <mergeCell ref="D27:E27"/>
    <mergeCell ref="D28:E28"/>
    <mergeCell ref="D29:E29"/>
    <mergeCell ref="D44:E44"/>
    <mergeCell ref="D43:E43"/>
    <mergeCell ref="D32:E32"/>
    <mergeCell ref="D34:E34"/>
    <mergeCell ref="D35:E35"/>
    <mergeCell ref="D37:E37"/>
    <mergeCell ref="D38:E38"/>
    <mergeCell ref="D39:E3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21B8E-A57C-49D3-95B7-DBBB7E841B05}">
  <dimension ref="A1:K25"/>
  <sheetViews>
    <sheetView topLeftCell="A5" workbookViewId="0">
      <selection activeCell="B23" sqref="B23:J25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4414062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thickBot="1" x14ac:dyDescent="0.35">
      <c r="A9" s="239" t="s">
        <v>43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5"/>
      <c r="B10" s="242" t="s">
        <v>9</v>
      </c>
      <c r="C10" s="243"/>
      <c r="D10" s="243"/>
      <c r="E10" s="243"/>
      <c r="F10" s="243"/>
      <c r="G10" s="242" t="s">
        <v>10</v>
      </c>
      <c r="H10" s="243"/>
      <c r="I10" s="243"/>
      <c r="J10" s="243"/>
      <c r="K10" s="246"/>
    </row>
    <row r="11" spans="1:11" ht="15" thickBot="1" x14ac:dyDescent="0.35">
      <c r="A11" s="3"/>
      <c r="B11" s="280"/>
      <c r="C11" s="281"/>
      <c r="D11" s="281"/>
      <c r="E11" s="281"/>
      <c r="F11" s="281"/>
      <c r="G11" s="280"/>
      <c r="H11" s="281"/>
      <c r="I11" s="281"/>
      <c r="J11" s="281"/>
      <c r="K11" s="282"/>
    </row>
    <row r="12" spans="1:11" ht="42" thickBot="1" x14ac:dyDescent="0.35">
      <c r="A12" s="21" t="s">
        <v>8</v>
      </c>
      <c r="B12" s="114" t="s">
        <v>11</v>
      </c>
      <c r="C12" s="120" t="s">
        <v>12</v>
      </c>
      <c r="D12" s="272" t="s">
        <v>13</v>
      </c>
      <c r="E12" s="273"/>
      <c r="F12" s="121" t="s">
        <v>14</v>
      </c>
      <c r="G12" s="114" t="s">
        <v>15</v>
      </c>
      <c r="H12" s="120" t="s">
        <v>12</v>
      </c>
      <c r="I12" s="121" t="s">
        <v>13</v>
      </c>
      <c r="J12" s="16" t="s">
        <v>156</v>
      </c>
      <c r="K12" s="2" t="s">
        <v>153</v>
      </c>
    </row>
    <row r="13" spans="1:11" x14ac:dyDescent="0.3">
      <c r="A13" s="138" t="s">
        <v>44</v>
      </c>
      <c r="B13" s="91"/>
      <c r="C13" s="89"/>
      <c r="D13" s="279" t="s">
        <v>159</v>
      </c>
      <c r="E13" s="279"/>
      <c r="F13" s="129"/>
      <c r="G13" s="91"/>
      <c r="H13" s="89"/>
      <c r="I13" s="129" t="s">
        <v>160</v>
      </c>
      <c r="J13" s="126"/>
      <c r="K13" s="60"/>
    </row>
    <row r="14" spans="1:11" ht="15" thickBot="1" x14ac:dyDescent="0.35">
      <c r="A14" s="135" t="s">
        <v>45</v>
      </c>
      <c r="B14" s="96"/>
      <c r="C14" s="94"/>
      <c r="D14" s="278" t="s">
        <v>159</v>
      </c>
      <c r="E14" s="278"/>
      <c r="F14" s="107"/>
      <c r="G14" s="63"/>
      <c r="H14" s="61"/>
      <c r="I14" s="107" t="s">
        <v>160</v>
      </c>
      <c r="J14" s="145"/>
      <c r="K14" s="122"/>
    </row>
    <row r="15" spans="1:11" ht="15" thickBot="1" x14ac:dyDescent="0.35">
      <c r="A15" s="131"/>
      <c r="B15" s="213"/>
      <c r="C15" s="212"/>
      <c r="D15" s="284"/>
      <c r="E15" s="284"/>
      <c r="F15" s="210"/>
      <c r="G15" s="211"/>
      <c r="H15" s="212"/>
      <c r="I15" s="210"/>
      <c r="J15" s="40"/>
      <c r="K15" s="39"/>
    </row>
    <row r="16" spans="1:11" ht="15" thickBot="1" x14ac:dyDescent="0.35">
      <c r="A16" s="4">
        <v>6</v>
      </c>
      <c r="B16" s="130"/>
      <c r="C16" s="43"/>
      <c r="D16" s="251" t="s">
        <v>159</v>
      </c>
      <c r="E16" s="251"/>
      <c r="F16" s="48"/>
      <c r="G16" s="49"/>
      <c r="H16" s="47"/>
      <c r="I16" s="48" t="s">
        <v>160</v>
      </c>
      <c r="J16" s="64"/>
      <c r="K16" s="60"/>
    </row>
    <row r="17" spans="1:11" ht="15" thickBot="1" x14ac:dyDescent="0.35">
      <c r="A17" s="131"/>
      <c r="B17" s="38"/>
      <c r="C17" s="13"/>
      <c r="D17" s="283"/>
      <c r="E17" s="283"/>
      <c r="F17" s="14"/>
      <c r="G17" s="31"/>
      <c r="H17" s="13"/>
      <c r="I17" s="14"/>
      <c r="J17" s="40"/>
      <c r="K17" s="39"/>
    </row>
    <row r="18" spans="1:11" ht="15" thickBot="1" x14ac:dyDescent="0.35">
      <c r="A18" s="4">
        <v>7</v>
      </c>
      <c r="B18" s="130"/>
      <c r="C18" s="43"/>
      <c r="D18" s="251" t="s">
        <v>159</v>
      </c>
      <c r="E18" s="251"/>
      <c r="F18" s="48"/>
      <c r="G18" s="49"/>
      <c r="H18" s="47"/>
      <c r="I18" s="48" t="s">
        <v>160</v>
      </c>
      <c r="J18" s="64"/>
      <c r="K18" s="60"/>
    </row>
    <row r="19" spans="1:11" ht="15" thickBot="1" x14ac:dyDescent="0.35">
      <c r="A19" s="131"/>
      <c r="B19" s="38"/>
      <c r="C19" s="13"/>
      <c r="D19" s="283"/>
      <c r="E19" s="283"/>
      <c r="F19" s="14"/>
      <c r="G19" s="31"/>
      <c r="H19" s="13"/>
      <c r="I19" s="14"/>
      <c r="J19" s="40"/>
      <c r="K19" s="39"/>
    </row>
    <row r="20" spans="1:11" ht="15" thickBot="1" x14ac:dyDescent="0.35">
      <c r="A20" s="4">
        <v>8</v>
      </c>
      <c r="B20" s="130"/>
      <c r="C20" s="43"/>
      <c r="D20" s="251" t="s">
        <v>159</v>
      </c>
      <c r="E20" s="251"/>
      <c r="F20" s="48"/>
      <c r="G20" s="49"/>
      <c r="H20" s="47"/>
      <c r="I20" s="48" t="s">
        <v>160</v>
      </c>
      <c r="J20" s="64"/>
      <c r="K20" s="60"/>
    </row>
    <row r="21" spans="1:11" ht="15" thickBot="1" x14ac:dyDescent="0.35">
      <c r="A21" s="131"/>
      <c r="B21" s="38"/>
      <c r="C21" s="13"/>
      <c r="D21" s="283"/>
      <c r="E21" s="283"/>
      <c r="F21" s="14"/>
      <c r="G21" s="31"/>
      <c r="H21" s="13"/>
      <c r="I21" s="14"/>
      <c r="J21" s="40"/>
      <c r="K21" s="39"/>
    </row>
    <row r="22" spans="1:11" ht="15" thickBot="1" x14ac:dyDescent="0.35"/>
    <row r="23" spans="1:11" x14ac:dyDescent="0.3">
      <c r="B23" s="173">
        <f ca="1">COUNTIF($B$13:$B$24,"P")</f>
        <v>0</v>
      </c>
      <c r="C23" s="174">
        <f>COUNTIF($C$13:C20,"C")</f>
        <v>0</v>
      </c>
      <c r="D23" s="261">
        <f>COUNTIF($D$13:E21,"G")</f>
        <v>0</v>
      </c>
      <c r="E23" s="261"/>
      <c r="F23" s="174">
        <f>COUNTIF($F$13:F20,"EM")</f>
        <v>0</v>
      </c>
      <c r="G23" s="174">
        <f>COUNTIF($G$13:G20,"P")</f>
        <v>0</v>
      </c>
      <c r="H23" s="174">
        <f>COUNTIF($H$13:H20,"PVR")</f>
        <v>0</v>
      </c>
      <c r="I23" s="174">
        <f>COUNTIF($I$13:I21,"EX")</f>
        <v>0</v>
      </c>
      <c r="J23" s="175">
        <f>COUNTIF($J$13:J20,"N/A")</f>
        <v>0</v>
      </c>
    </row>
    <row r="24" spans="1:11" x14ac:dyDescent="0.3">
      <c r="B24" s="217"/>
      <c r="C24" s="216"/>
      <c r="D24" s="263">
        <f>COUNTIF($D$13:E22,"D")</f>
        <v>5</v>
      </c>
      <c r="E24" s="263"/>
      <c r="F24" s="216"/>
      <c r="G24" s="216"/>
      <c r="H24" s="216"/>
      <c r="I24" s="216">
        <f>COUNTIF($I$13:I21,"VR")</f>
        <v>5</v>
      </c>
      <c r="J24" s="218"/>
    </row>
    <row r="25" spans="1:11" ht="15" thickBot="1" x14ac:dyDescent="0.35">
      <c r="B25" s="176"/>
      <c r="C25" s="177"/>
      <c r="D25" s="219"/>
      <c r="E25" s="220"/>
      <c r="F25" s="177"/>
      <c r="G25" s="177"/>
      <c r="H25" s="177"/>
      <c r="I25" s="177">
        <f>COUNTIF($I$13:I22,"FL")</f>
        <v>0</v>
      </c>
      <c r="J25" s="178"/>
    </row>
  </sheetData>
  <mergeCells count="30">
    <mergeCell ref="D24:E24"/>
    <mergeCell ref="D20:E20"/>
    <mergeCell ref="D21:E21"/>
    <mergeCell ref="D14:E14"/>
    <mergeCell ref="D15:E15"/>
    <mergeCell ref="D16:E16"/>
    <mergeCell ref="D17:E17"/>
    <mergeCell ref="D18:E18"/>
    <mergeCell ref="D19:E19"/>
    <mergeCell ref="A9:K9"/>
    <mergeCell ref="B10:F11"/>
    <mergeCell ref="G10:K11"/>
    <mergeCell ref="D12:E12"/>
    <mergeCell ref="D23:E23"/>
    <mergeCell ref="D25:E25"/>
    <mergeCell ref="A4:D4"/>
    <mergeCell ref="E4:K4"/>
    <mergeCell ref="A1:K1"/>
    <mergeCell ref="A2:D2"/>
    <mergeCell ref="E2:K2"/>
    <mergeCell ref="A3:D3"/>
    <mergeCell ref="E3:K3"/>
    <mergeCell ref="D13:E13"/>
    <mergeCell ref="A5:D5"/>
    <mergeCell ref="E5:K5"/>
    <mergeCell ref="A6:D6"/>
    <mergeCell ref="E6:K6"/>
    <mergeCell ref="A7:D7"/>
    <mergeCell ref="E7:K7"/>
    <mergeCell ref="A8:K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FBB53-AFDA-41EA-83BB-DE2A9004C885}">
  <dimension ref="A1:K62"/>
  <sheetViews>
    <sheetView topLeftCell="A41" workbookViewId="0">
      <selection activeCell="B60" sqref="B60:J62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554687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customHeight="1" thickBot="1" x14ac:dyDescent="0.35">
      <c r="A9" s="239" t="s">
        <v>43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5"/>
      <c r="B10" s="242" t="s">
        <v>9</v>
      </c>
      <c r="C10" s="243"/>
      <c r="D10" s="243"/>
      <c r="E10" s="243"/>
      <c r="F10" s="243"/>
      <c r="G10" s="242" t="s">
        <v>10</v>
      </c>
      <c r="H10" s="243"/>
      <c r="I10" s="243"/>
      <c r="J10" s="243"/>
      <c r="K10" s="246"/>
    </row>
    <row r="11" spans="1:11" ht="15" thickBot="1" x14ac:dyDescent="0.35">
      <c r="A11" s="3"/>
      <c r="B11" s="280"/>
      <c r="C11" s="281"/>
      <c r="D11" s="281"/>
      <c r="E11" s="281"/>
      <c r="F11" s="281"/>
      <c r="G11" s="280"/>
      <c r="H11" s="281"/>
      <c r="I11" s="281"/>
      <c r="J11" s="281"/>
      <c r="K11" s="282"/>
    </row>
    <row r="12" spans="1:11" ht="42" thickBot="1" x14ac:dyDescent="0.35">
      <c r="A12" s="4" t="s">
        <v>8</v>
      </c>
      <c r="B12" s="16" t="s">
        <v>11</v>
      </c>
      <c r="C12" s="2" t="s">
        <v>12</v>
      </c>
      <c r="D12" s="239" t="s">
        <v>13</v>
      </c>
      <c r="E12" s="241"/>
      <c r="F12" s="1" t="s">
        <v>14</v>
      </c>
      <c r="G12" s="16" t="s">
        <v>15</v>
      </c>
      <c r="H12" s="2" t="s">
        <v>12</v>
      </c>
      <c r="I12" s="2" t="s">
        <v>13</v>
      </c>
      <c r="J12" s="2" t="s">
        <v>156</v>
      </c>
      <c r="K12" s="2" t="s">
        <v>153</v>
      </c>
    </row>
    <row r="13" spans="1:11" x14ac:dyDescent="0.3">
      <c r="A13" s="99" t="s">
        <v>173</v>
      </c>
      <c r="B13" s="214"/>
      <c r="C13" s="215"/>
      <c r="D13" s="274" t="s">
        <v>159</v>
      </c>
      <c r="E13" s="275"/>
      <c r="F13" s="106"/>
      <c r="G13" s="105"/>
      <c r="H13" s="103"/>
      <c r="I13" s="106" t="s">
        <v>160</v>
      </c>
      <c r="J13" s="144"/>
      <c r="K13" s="148"/>
    </row>
    <row r="14" spans="1:11" x14ac:dyDescent="0.3">
      <c r="A14" s="99" t="s">
        <v>174</v>
      </c>
      <c r="B14" s="128"/>
      <c r="C14" s="124"/>
      <c r="D14" s="286" t="s">
        <v>159</v>
      </c>
      <c r="E14" s="287"/>
      <c r="F14" s="106"/>
      <c r="G14" s="105"/>
      <c r="H14" s="103"/>
      <c r="I14" s="106" t="s">
        <v>160</v>
      </c>
      <c r="J14" s="144"/>
      <c r="K14" s="148"/>
    </row>
    <row r="15" spans="1:11" x14ac:dyDescent="0.3">
      <c r="A15" s="99" t="s">
        <v>175</v>
      </c>
      <c r="B15" s="128"/>
      <c r="C15" s="124"/>
      <c r="D15" s="286" t="s">
        <v>159</v>
      </c>
      <c r="E15" s="287"/>
      <c r="F15" s="106"/>
      <c r="G15" s="105"/>
      <c r="H15" s="103"/>
      <c r="I15" s="106" t="s">
        <v>160</v>
      </c>
      <c r="J15" s="141"/>
      <c r="K15" s="147"/>
    </row>
    <row r="16" spans="1:11" x14ac:dyDescent="0.3">
      <c r="A16" s="100" t="s">
        <v>176</v>
      </c>
      <c r="B16" s="128"/>
      <c r="C16" s="124"/>
      <c r="D16" s="286" t="s">
        <v>159</v>
      </c>
      <c r="E16" s="287"/>
      <c r="F16" s="106"/>
      <c r="G16" s="105"/>
      <c r="H16" s="103"/>
      <c r="I16" s="106" t="s">
        <v>160</v>
      </c>
      <c r="J16" s="156"/>
      <c r="K16" s="157"/>
    </row>
    <row r="17" spans="1:11" x14ac:dyDescent="0.3">
      <c r="A17" s="100" t="s">
        <v>177</v>
      </c>
      <c r="B17" s="128"/>
      <c r="C17" s="124"/>
      <c r="D17" s="286" t="s">
        <v>159</v>
      </c>
      <c r="E17" s="287"/>
      <c r="F17" s="106"/>
      <c r="G17" s="105"/>
      <c r="H17" s="103"/>
      <c r="I17" s="106" t="s">
        <v>160</v>
      </c>
      <c r="J17" s="156"/>
      <c r="K17" s="157"/>
    </row>
    <row r="18" spans="1:11" ht="15" thickBot="1" x14ac:dyDescent="0.35">
      <c r="A18" s="100" t="s">
        <v>244</v>
      </c>
      <c r="B18" s="96"/>
      <c r="C18" s="94"/>
      <c r="D18" s="270" t="s">
        <v>159</v>
      </c>
      <c r="E18" s="271"/>
      <c r="F18" s="106"/>
      <c r="G18" s="105"/>
      <c r="H18" s="103"/>
      <c r="I18" s="106" t="s">
        <v>160</v>
      </c>
      <c r="J18" s="142"/>
      <c r="K18" s="53"/>
    </row>
    <row r="19" spans="1:11" ht="15" thickBot="1" x14ac:dyDescent="0.35">
      <c r="A19" s="101"/>
      <c r="B19" s="31"/>
      <c r="C19" s="13"/>
      <c r="D19" s="283"/>
      <c r="E19" s="283"/>
      <c r="F19" s="15"/>
      <c r="G19" s="31"/>
      <c r="H19" s="13"/>
      <c r="I19" s="15"/>
      <c r="J19" s="143"/>
      <c r="K19" s="40"/>
    </row>
    <row r="20" spans="1:11" x14ac:dyDescent="0.3">
      <c r="A20" s="209" t="s">
        <v>178</v>
      </c>
      <c r="B20" s="140"/>
      <c r="C20" s="139"/>
      <c r="D20" s="285" t="s">
        <v>159</v>
      </c>
      <c r="E20" s="285"/>
      <c r="F20" s="44"/>
      <c r="G20" s="45"/>
      <c r="H20" s="43"/>
      <c r="I20" s="77" t="s">
        <v>160</v>
      </c>
      <c r="J20" s="144"/>
      <c r="K20" s="148"/>
    </row>
    <row r="21" spans="1:11" x14ac:dyDescent="0.3">
      <c r="A21" s="207" t="s">
        <v>179</v>
      </c>
      <c r="B21" s="140"/>
      <c r="C21" s="139"/>
      <c r="D21" s="285" t="s">
        <v>159</v>
      </c>
      <c r="E21" s="285"/>
      <c r="F21" s="44"/>
      <c r="G21" s="45"/>
      <c r="H21" s="43"/>
      <c r="I21" s="77" t="s">
        <v>160</v>
      </c>
      <c r="J21" s="144"/>
      <c r="K21" s="148"/>
    </row>
    <row r="22" spans="1:11" x14ac:dyDescent="0.3">
      <c r="A22" s="207" t="s">
        <v>180</v>
      </c>
      <c r="B22" s="140"/>
      <c r="C22" s="139"/>
      <c r="D22" s="286" t="s">
        <v>159</v>
      </c>
      <c r="E22" s="287"/>
      <c r="F22" s="44"/>
      <c r="G22" s="45"/>
      <c r="H22" s="43"/>
      <c r="I22" s="77" t="s">
        <v>160</v>
      </c>
      <c r="J22" s="144"/>
      <c r="K22" s="148"/>
    </row>
    <row r="23" spans="1:11" x14ac:dyDescent="0.3">
      <c r="A23" s="207" t="s">
        <v>181</v>
      </c>
      <c r="B23" s="140"/>
      <c r="C23" s="139"/>
      <c r="D23" s="285" t="s">
        <v>159</v>
      </c>
      <c r="E23" s="285"/>
      <c r="F23" s="44"/>
      <c r="G23" s="45"/>
      <c r="H23" s="43"/>
      <c r="I23" s="77" t="s">
        <v>160</v>
      </c>
      <c r="J23" s="144"/>
      <c r="K23" s="148"/>
    </row>
    <row r="24" spans="1:11" x14ac:dyDescent="0.3">
      <c r="A24" s="207" t="s">
        <v>182</v>
      </c>
      <c r="B24" s="140"/>
      <c r="C24" s="139"/>
      <c r="D24" s="285" t="s">
        <v>159</v>
      </c>
      <c r="E24" s="285"/>
      <c r="F24" s="44"/>
      <c r="G24" s="45"/>
      <c r="H24" s="43"/>
      <c r="I24" s="77" t="s">
        <v>160</v>
      </c>
      <c r="J24" s="144"/>
      <c r="K24" s="148"/>
    </row>
    <row r="25" spans="1:11" x14ac:dyDescent="0.3">
      <c r="A25" s="207" t="s">
        <v>183</v>
      </c>
      <c r="B25" s="140"/>
      <c r="C25" s="139"/>
      <c r="D25" s="285" t="s">
        <v>159</v>
      </c>
      <c r="E25" s="285"/>
      <c r="F25" s="44"/>
      <c r="G25" s="45"/>
      <c r="H25" s="43"/>
      <c r="I25" s="77" t="s">
        <v>160</v>
      </c>
      <c r="J25" s="144"/>
      <c r="K25" s="148"/>
    </row>
    <row r="26" spans="1:11" x14ac:dyDescent="0.3">
      <c r="A26" s="207" t="s">
        <v>184</v>
      </c>
      <c r="B26" s="140"/>
      <c r="C26" s="139"/>
      <c r="D26" s="285" t="s">
        <v>159</v>
      </c>
      <c r="E26" s="285"/>
      <c r="F26" s="44"/>
      <c r="G26" s="45"/>
      <c r="H26" s="43"/>
      <c r="I26" s="77" t="s">
        <v>160</v>
      </c>
      <c r="J26" s="144"/>
      <c r="K26" s="148"/>
    </row>
    <row r="27" spans="1:11" x14ac:dyDescent="0.3">
      <c r="A27" s="207" t="s">
        <v>185</v>
      </c>
      <c r="B27" s="140"/>
      <c r="C27" s="139"/>
      <c r="D27" s="285" t="s">
        <v>159</v>
      </c>
      <c r="E27" s="285"/>
      <c r="F27" s="44"/>
      <c r="G27" s="45"/>
      <c r="H27" s="43"/>
      <c r="I27" s="77" t="s">
        <v>160</v>
      </c>
      <c r="J27" s="144"/>
      <c r="K27" s="148"/>
    </row>
    <row r="28" spans="1:11" x14ac:dyDescent="0.3">
      <c r="A28" s="207" t="s">
        <v>187</v>
      </c>
      <c r="B28" s="140"/>
      <c r="C28" s="139"/>
      <c r="D28" s="285" t="s">
        <v>159</v>
      </c>
      <c r="E28" s="285"/>
      <c r="F28" s="44"/>
      <c r="G28" s="45"/>
      <c r="H28" s="43"/>
      <c r="I28" s="77" t="s">
        <v>160</v>
      </c>
      <c r="J28" s="144"/>
      <c r="K28" s="148"/>
    </row>
    <row r="29" spans="1:11" x14ac:dyDescent="0.3">
      <c r="A29" s="207" t="s">
        <v>188</v>
      </c>
      <c r="B29" s="140"/>
      <c r="C29" s="139"/>
      <c r="D29" s="285" t="s">
        <v>159</v>
      </c>
      <c r="E29" s="285"/>
      <c r="F29" s="44"/>
      <c r="G29" s="45"/>
      <c r="H29" s="43"/>
      <c r="I29" s="77" t="s">
        <v>160</v>
      </c>
      <c r="J29" s="144"/>
      <c r="K29" s="148"/>
    </row>
    <row r="30" spans="1:11" x14ac:dyDescent="0.3">
      <c r="A30" s="207" t="s">
        <v>189</v>
      </c>
      <c r="B30" s="140"/>
      <c r="C30" s="139"/>
      <c r="D30" s="285" t="s">
        <v>159</v>
      </c>
      <c r="E30" s="285"/>
      <c r="F30" s="44"/>
      <c r="G30" s="45"/>
      <c r="H30" s="43"/>
      <c r="I30" s="77" t="s">
        <v>160</v>
      </c>
      <c r="J30" s="144"/>
      <c r="K30" s="148"/>
    </row>
    <row r="31" spans="1:11" x14ac:dyDescent="0.3">
      <c r="A31" s="207" t="s">
        <v>190</v>
      </c>
      <c r="B31" s="128"/>
      <c r="C31" s="124"/>
      <c r="D31" s="285" t="s">
        <v>159</v>
      </c>
      <c r="E31" s="285"/>
      <c r="F31" s="44"/>
      <c r="G31" s="45"/>
      <c r="H31" s="43"/>
      <c r="I31" s="77" t="s">
        <v>160</v>
      </c>
      <c r="J31" s="141"/>
      <c r="K31" s="147"/>
    </row>
    <row r="32" spans="1:11" ht="15" thickBot="1" x14ac:dyDescent="0.35">
      <c r="A32" s="208" t="s">
        <v>191</v>
      </c>
      <c r="B32" s="128"/>
      <c r="C32" s="124"/>
      <c r="D32" s="285" t="s">
        <v>159</v>
      </c>
      <c r="E32" s="285"/>
      <c r="F32" s="44"/>
      <c r="G32" s="45"/>
      <c r="H32" s="43"/>
      <c r="I32" s="77" t="s">
        <v>160</v>
      </c>
      <c r="J32" s="141"/>
      <c r="K32" s="147"/>
    </row>
    <row r="33" spans="1:11" ht="15" thickBot="1" x14ac:dyDescent="0.35">
      <c r="A33" s="101"/>
      <c r="B33" s="31"/>
      <c r="C33" s="13"/>
      <c r="D33" s="283"/>
      <c r="E33" s="283"/>
      <c r="F33" s="15"/>
      <c r="G33" s="31"/>
      <c r="H33" s="13"/>
      <c r="I33" s="15"/>
      <c r="J33" s="143"/>
      <c r="K33" s="40"/>
    </row>
    <row r="34" spans="1:11" x14ac:dyDescent="0.3">
      <c r="A34" s="150" t="s">
        <v>192</v>
      </c>
      <c r="B34" s="140"/>
      <c r="C34" s="139"/>
      <c r="D34" s="285" t="s">
        <v>159</v>
      </c>
      <c r="E34" s="285"/>
      <c r="F34" s="44"/>
      <c r="G34" s="45"/>
      <c r="H34" s="43"/>
      <c r="I34" s="77" t="s">
        <v>160</v>
      </c>
      <c r="J34" s="144"/>
      <c r="K34" s="148"/>
    </row>
    <row r="35" spans="1:11" x14ac:dyDescent="0.3">
      <c r="A35" s="150" t="s">
        <v>193</v>
      </c>
      <c r="B35" s="140"/>
      <c r="C35" s="139"/>
      <c r="D35" s="285" t="s">
        <v>159</v>
      </c>
      <c r="E35" s="285"/>
      <c r="F35" s="44"/>
      <c r="G35" s="45"/>
      <c r="H35" s="43"/>
      <c r="I35" s="77" t="s">
        <v>160</v>
      </c>
      <c r="J35" s="144"/>
      <c r="K35" s="148"/>
    </row>
    <row r="36" spans="1:11" x14ac:dyDescent="0.3">
      <c r="A36" s="150" t="s">
        <v>194</v>
      </c>
      <c r="B36" s="140"/>
      <c r="C36" s="139"/>
      <c r="D36" s="285" t="s">
        <v>159</v>
      </c>
      <c r="E36" s="285"/>
      <c r="F36" s="44"/>
      <c r="G36" s="45"/>
      <c r="H36" s="43"/>
      <c r="I36" s="77" t="s">
        <v>160</v>
      </c>
      <c r="J36" s="144"/>
      <c r="K36" s="148"/>
    </row>
    <row r="37" spans="1:11" x14ac:dyDescent="0.3">
      <c r="A37" s="150" t="s">
        <v>195</v>
      </c>
      <c r="B37" s="140"/>
      <c r="C37" s="139"/>
      <c r="D37" s="285" t="s">
        <v>159</v>
      </c>
      <c r="E37" s="285"/>
      <c r="F37" s="44"/>
      <c r="G37" s="45"/>
      <c r="H37" s="43"/>
      <c r="I37" s="77" t="s">
        <v>160</v>
      </c>
      <c r="J37" s="144"/>
      <c r="K37" s="148"/>
    </row>
    <row r="38" spans="1:11" x14ac:dyDescent="0.3">
      <c r="A38" s="150" t="s">
        <v>197</v>
      </c>
      <c r="B38" s="140"/>
      <c r="C38" s="139"/>
      <c r="D38" s="285" t="s">
        <v>159</v>
      </c>
      <c r="E38" s="285"/>
      <c r="F38" s="44"/>
      <c r="G38" s="45"/>
      <c r="H38" s="43"/>
      <c r="I38" s="77" t="s">
        <v>160</v>
      </c>
      <c r="J38" s="144"/>
      <c r="K38" s="148"/>
    </row>
    <row r="39" spans="1:11" x14ac:dyDescent="0.3">
      <c r="A39" s="151" t="s">
        <v>196</v>
      </c>
      <c r="B39" s="128"/>
      <c r="C39" s="124"/>
      <c r="D39" s="285" t="s">
        <v>159</v>
      </c>
      <c r="E39" s="285"/>
      <c r="F39" s="44"/>
      <c r="G39" s="45"/>
      <c r="H39" s="43"/>
      <c r="I39" s="77" t="s">
        <v>160</v>
      </c>
      <c r="J39" s="141"/>
      <c r="K39" s="147"/>
    </row>
    <row r="40" spans="1:11" ht="15" thickBot="1" x14ac:dyDescent="0.35">
      <c r="A40" s="100" t="s">
        <v>198</v>
      </c>
      <c r="B40" s="52"/>
      <c r="C40" s="50"/>
      <c r="D40" s="285" t="s">
        <v>159</v>
      </c>
      <c r="E40" s="285"/>
      <c r="F40" s="44"/>
      <c r="G40" s="45"/>
      <c r="H40" s="43"/>
      <c r="I40" s="77" t="s">
        <v>160</v>
      </c>
      <c r="J40" s="142"/>
      <c r="K40" s="53"/>
    </row>
    <row r="41" spans="1:11" ht="15" thickBot="1" x14ac:dyDescent="0.35">
      <c r="A41" s="101"/>
      <c r="B41" s="31"/>
      <c r="C41" s="13"/>
      <c r="D41" s="283"/>
      <c r="E41" s="283"/>
      <c r="F41" s="15"/>
      <c r="G41" s="31"/>
      <c r="H41" s="13"/>
      <c r="I41" s="15"/>
      <c r="J41" s="143"/>
      <c r="K41" s="40"/>
    </row>
    <row r="42" spans="1:11" x14ac:dyDescent="0.3">
      <c r="A42" s="150" t="s">
        <v>164</v>
      </c>
      <c r="B42" s="140"/>
      <c r="C42" s="139"/>
      <c r="D42" s="285" t="s">
        <v>159</v>
      </c>
      <c r="E42" s="285"/>
      <c r="F42" s="44"/>
      <c r="G42" s="45"/>
      <c r="H42" s="43"/>
      <c r="I42" s="77" t="s">
        <v>160</v>
      </c>
      <c r="J42" s="144"/>
      <c r="K42" s="148"/>
    </row>
    <row r="43" spans="1:11" x14ac:dyDescent="0.3">
      <c r="A43" s="150" t="s">
        <v>165</v>
      </c>
      <c r="B43" s="140"/>
      <c r="C43" s="139"/>
      <c r="D43" s="285" t="s">
        <v>159</v>
      </c>
      <c r="E43" s="285"/>
      <c r="F43" s="44"/>
      <c r="G43" s="45"/>
      <c r="H43" s="43"/>
      <c r="I43" s="77" t="s">
        <v>160</v>
      </c>
      <c r="J43" s="144"/>
      <c r="K43" s="148"/>
    </row>
    <row r="44" spans="1:11" x14ac:dyDescent="0.3">
      <c r="A44" s="150" t="s">
        <v>166</v>
      </c>
      <c r="B44" s="140"/>
      <c r="C44" s="139"/>
      <c r="D44" s="285" t="s">
        <v>159</v>
      </c>
      <c r="E44" s="285"/>
      <c r="F44" s="44"/>
      <c r="G44" s="45"/>
      <c r="H44" s="43"/>
      <c r="I44" s="77" t="s">
        <v>160</v>
      </c>
      <c r="J44" s="144"/>
      <c r="K44" s="148"/>
    </row>
    <row r="45" spans="1:11" x14ac:dyDescent="0.3">
      <c r="A45" s="150" t="s">
        <v>167</v>
      </c>
      <c r="B45" s="140"/>
      <c r="C45" s="139"/>
      <c r="D45" s="285" t="s">
        <v>159</v>
      </c>
      <c r="E45" s="285"/>
      <c r="F45" s="44"/>
      <c r="G45" s="45"/>
      <c r="H45" s="43"/>
      <c r="I45" s="77" t="s">
        <v>160</v>
      </c>
      <c r="J45" s="144"/>
      <c r="K45" s="148"/>
    </row>
    <row r="46" spans="1:11" x14ac:dyDescent="0.3">
      <c r="A46" s="150" t="s">
        <v>168</v>
      </c>
      <c r="B46" s="140"/>
      <c r="C46" s="139"/>
      <c r="D46" s="285" t="s">
        <v>159</v>
      </c>
      <c r="E46" s="285"/>
      <c r="F46" s="44"/>
      <c r="G46" s="45"/>
      <c r="H46" s="43"/>
      <c r="I46" s="77" t="s">
        <v>160</v>
      </c>
      <c r="J46" s="144"/>
      <c r="K46" s="148"/>
    </row>
    <row r="47" spans="1:11" x14ac:dyDescent="0.3">
      <c r="A47" s="150" t="s">
        <v>169</v>
      </c>
      <c r="B47" s="140"/>
      <c r="C47" s="139"/>
      <c r="D47" s="285" t="s">
        <v>159</v>
      </c>
      <c r="E47" s="285"/>
      <c r="F47" s="44"/>
      <c r="G47" s="45"/>
      <c r="H47" s="43"/>
      <c r="I47" s="77" t="s">
        <v>160</v>
      </c>
      <c r="J47" s="144"/>
      <c r="K47" s="148"/>
    </row>
    <row r="48" spans="1:11" x14ac:dyDescent="0.3">
      <c r="A48" s="150" t="s">
        <v>170</v>
      </c>
      <c r="B48" s="140"/>
      <c r="C48" s="139"/>
      <c r="D48" s="285" t="s">
        <v>159</v>
      </c>
      <c r="E48" s="285"/>
      <c r="F48" s="44"/>
      <c r="G48" s="45"/>
      <c r="H48" s="43"/>
      <c r="I48" s="77" t="s">
        <v>160</v>
      </c>
      <c r="J48" s="144"/>
      <c r="K48" s="148"/>
    </row>
    <row r="49" spans="1:11" x14ac:dyDescent="0.3">
      <c r="A49" s="151" t="s">
        <v>171</v>
      </c>
      <c r="B49" s="128"/>
      <c r="C49" s="124"/>
      <c r="D49" s="285" t="s">
        <v>159</v>
      </c>
      <c r="E49" s="285"/>
      <c r="F49" s="44"/>
      <c r="G49" s="45"/>
      <c r="H49" s="43"/>
      <c r="I49" s="77" t="s">
        <v>160</v>
      </c>
      <c r="J49" s="141"/>
      <c r="K49" s="147"/>
    </row>
    <row r="50" spans="1:11" ht="15" thickBot="1" x14ac:dyDescent="0.35">
      <c r="A50" s="100" t="s">
        <v>172</v>
      </c>
      <c r="B50" s="52"/>
      <c r="C50" s="50"/>
      <c r="D50" s="285" t="s">
        <v>159</v>
      </c>
      <c r="E50" s="285"/>
      <c r="F50" s="44"/>
      <c r="G50" s="45"/>
      <c r="H50" s="43"/>
      <c r="I50" s="77" t="s">
        <v>160</v>
      </c>
      <c r="J50" s="142"/>
      <c r="K50" s="53"/>
    </row>
    <row r="51" spans="1:11" ht="15" thickBot="1" x14ac:dyDescent="0.35">
      <c r="A51" s="101"/>
      <c r="B51" s="31"/>
      <c r="C51" s="13"/>
      <c r="D51" s="283"/>
      <c r="E51" s="283"/>
      <c r="F51" s="15"/>
      <c r="G51" s="31"/>
      <c r="H51" s="13"/>
      <c r="I51" s="15"/>
      <c r="J51" s="143"/>
      <c r="K51" s="40"/>
    </row>
    <row r="52" spans="1:11" x14ac:dyDescent="0.3">
      <c r="A52" s="98" t="s">
        <v>32</v>
      </c>
      <c r="B52" s="45"/>
      <c r="C52" s="43"/>
      <c r="D52" s="285" t="s">
        <v>159</v>
      </c>
      <c r="E52" s="285"/>
      <c r="F52" s="44"/>
      <c r="G52" s="45"/>
      <c r="H52" s="43"/>
      <c r="I52" s="77" t="s">
        <v>160</v>
      </c>
      <c r="J52" s="126"/>
      <c r="K52" s="60"/>
    </row>
    <row r="53" spans="1:11" ht="15" thickBot="1" x14ac:dyDescent="0.35">
      <c r="A53" s="100" t="s">
        <v>33</v>
      </c>
      <c r="B53" s="52"/>
      <c r="C53" s="50"/>
      <c r="D53" s="285" t="s">
        <v>159</v>
      </c>
      <c r="E53" s="285"/>
      <c r="F53" s="44"/>
      <c r="G53" s="45"/>
      <c r="H53" s="43"/>
      <c r="I53" s="77" t="s">
        <v>160</v>
      </c>
      <c r="J53" s="142"/>
      <c r="K53" s="53"/>
    </row>
    <row r="54" spans="1:11" ht="15" thickBot="1" x14ac:dyDescent="0.35">
      <c r="A54" s="101"/>
      <c r="B54" s="31"/>
      <c r="C54" s="13"/>
      <c r="D54" s="283"/>
      <c r="E54" s="283"/>
      <c r="F54" s="15"/>
      <c r="G54" s="31"/>
      <c r="H54" s="13"/>
      <c r="I54" s="15"/>
      <c r="J54" s="143"/>
      <c r="K54" s="40"/>
    </row>
    <row r="55" spans="1:11" ht="15" thickBot="1" x14ac:dyDescent="0.35">
      <c r="A55" s="22" t="s">
        <v>46</v>
      </c>
      <c r="B55" s="49"/>
      <c r="C55" s="47"/>
      <c r="D55" s="285" t="s">
        <v>159</v>
      </c>
      <c r="E55" s="285"/>
      <c r="F55" s="44"/>
      <c r="G55" s="45"/>
      <c r="H55" s="43"/>
      <c r="I55" s="77" t="s">
        <v>160</v>
      </c>
      <c r="J55" s="145"/>
      <c r="K55" s="122"/>
    </row>
    <row r="56" spans="1:11" ht="15" thickBot="1" x14ac:dyDescent="0.35">
      <c r="A56" s="101"/>
      <c r="B56" s="31"/>
      <c r="C56" s="13"/>
      <c r="D56" s="283"/>
      <c r="E56" s="283"/>
      <c r="F56" s="15"/>
      <c r="G56" s="31"/>
      <c r="H56" s="13"/>
      <c r="I56" s="15"/>
      <c r="J56" s="143"/>
      <c r="K56" s="40"/>
    </row>
    <row r="57" spans="1:11" x14ac:dyDescent="0.3">
      <c r="A57" s="98" t="s">
        <v>36</v>
      </c>
      <c r="B57" s="45"/>
      <c r="C57" s="43"/>
      <c r="D57" s="250" t="s">
        <v>159</v>
      </c>
      <c r="E57" s="250"/>
      <c r="F57" s="77"/>
      <c r="G57" s="45"/>
      <c r="H57" s="43"/>
      <c r="I57" s="77" t="s">
        <v>162</v>
      </c>
      <c r="J57" s="126"/>
      <c r="K57" s="60"/>
    </row>
    <row r="58" spans="1:11" ht="15" thickBot="1" x14ac:dyDescent="0.35">
      <c r="A58" s="102" t="s">
        <v>37</v>
      </c>
      <c r="B58" s="63"/>
      <c r="C58" s="61"/>
      <c r="D58" s="278" t="s">
        <v>159</v>
      </c>
      <c r="E58" s="278"/>
      <c r="F58" s="107"/>
      <c r="G58" s="63"/>
      <c r="H58" s="61"/>
      <c r="I58" s="107" t="s">
        <v>162</v>
      </c>
      <c r="J58" s="152"/>
      <c r="K58" s="149"/>
    </row>
    <row r="59" spans="1:11" ht="15" thickBot="1" x14ac:dyDescent="0.35"/>
    <row r="60" spans="1:11" x14ac:dyDescent="0.3">
      <c r="B60" s="173">
        <f>COUNTIF($B$13:$B$24,"P")</f>
        <v>0</v>
      </c>
      <c r="C60" s="174">
        <f>COUNTIF($C$13:C57,"C")</f>
        <v>0</v>
      </c>
      <c r="D60" s="261">
        <f>COUNTIF($D$13:E58,"G")</f>
        <v>0</v>
      </c>
      <c r="E60" s="261"/>
      <c r="F60" s="174">
        <f>COUNTIF($F$13:F57,"EM")</f>
        <v>0</v>
      </c>
      <c r="G60" s="174">
        <f>COUNTIF($G$13:G57,"P")</f>
        <v>0</v>
      </c>
      <c r="H60" s="174">
        <f>COUNTIF($H$13:H57,"PVR")</f>
        <v>0</v>
      </c>
      <c r="I60" s="174">
        <f>COUNTIF($I$13:I58,"EX")</f>
        <v>2</v>
      </c>
      <c r="J60" s="175">
        <f>COUNTIF($J$13:J57,"N/A")</f>
        <v>0</v>
      </c>
    </row>
    <row r="61" spans="1:11" x14ac:dyDescent="0.3">
      <c r="B61" s="217"/>
      <c r="C61" s="216"/>
      <c r="D61" s="263">
        <f>COUNTIF($D$13:E59,"D")</f>
        <v>40</v>
      </c>
      <c r="E61" s="263"/>
      <c r="F61" s="216"/>
      <c r="G61" s="216"/>
      <c r="H61" s="216"/>
      <c r="I61" s="216">
        <f>COUNTIF($I$13:I58,"VR")</f>
        <v>38</v>
      </c>
      <c r="J61" s="218"/>
    </row>
    <row r="62" spans="1:11" ht="15" thickBot="1" x14ac:dyDescent="0.35">
      <c r="B62" s="176"/>
      <c r="C62" s="177"/>
      <c r="D62" s="219"/>
      <c r="E62" s="220"/>
      <c r="F62" s="177"/>
      <c r="G62" s="177"/>
      <c r="H62" s="177"/>
      <c r="I62" s="177">
        <f>COUNTIF($I$13:I59,"FL")</f>
        <v>0</v>
      </c>
      <c r="J62" s="178"/>
    </row>
  </sheetData>
  <mergeCells count="67">
    <mergeCell ref="D20:E20"/>
    <mergeCell ref="D31:E31"/>
    <mergeCell ref="D48:E48"/>
    <mergeCell ref="D60:E60"/>
    <mergeCell ref="D61:E61"/>
    <mergeCell ref="D57:E57"/>
    <mergeCell ref="D58:E58"/>
    <mergeCell ref="D51:E51"/>
    <mergeCell ref="D52:E52"/>
    <mergeCell ref="D53:E53"/>
    <mergeCell ref="D54:E54"/>
    <mergeCell ref="D55:E55"/>
    <mergeCell ref="D56:E56"/>
    <mergeCell ref="D21:E21"/>
    <mergeCell ref="D22:E22"/>
    <mergeCell ref="D23:E23"/>
    <mergeCell ref="A1:K1"/>
    <mergeCell ref="A2:D2"/>
    <mergeCell ref="E2:K2"/>
    <mergeCell ref="A3:D3"/>
    <mergeCell ref="E3:K3"/>
    <mergeCell ref="A8:K8"/>
    <mergeCell ref="A9:K9"/>
    <mergeCell ref="B10:F11"/>
    <mergeCell ref="G10:K11"/>
    <mergeCell ref="D12:E12"/>
    <mergeCell ref="D18:E18"/>
    <mergeCell ref="D19:E19"/>
    <mergeCell ref="D13:E13"/>
    <mergeCell ref="A7:D7"/>
    <mergeCell ref="E7:K7"/>
    <mergeCell ref="D14:E14"/>
    <mergeCell ref="D16:E16"/>
    <mergeCell ref="D17:E17"/>
    <mergeCell ref="D15:E15"/>
    <mergeCell ref="A4:D4"/>
    <mergeCell ref="E4:K4"/>
    <mergeCell ref="A5:D5"/>
    <mergeCell ref="E5:K5"/>
    <mergeCell ref="A6:D6"/>
    <mergeCell ref="E6:K6"/>
    <mergeCell ref="D62:E62"/>
    <mergeCell ref="D28:E28"/>
    <mergeCell ref="D29:E29"/>
    <mergeCell ref="D30:E30"/>
    <mergeCell ref="D35:E35"/>
    <mergeCell ref="D36:E36"/>
    <mergeCell ref="D32:E32"/>
    <mergeCell ref="D34:E34"/>
    <mergeCell ref="D39:E39"/>
    <mergeCell ref="D42:E42"/>
    <mergeCell ref="D49:E49"/>
    <mergeCell ref="D43:E43"/>
    <mergeCell ref="D37:E37"/>
    <mergeCell ref="D38:E38"/>
    <mergeCell ref="D50:E50"/>
    <mergeCell ref="D33:E33"/>
    <mergeCell ref="D44:E44"/>
    <mergeCell ref="D45:E45"/>
    <mergeCell ref="D46:E46"/>
    <mergeCell ref="D47:E47"/>
    <mergeCell ref="D24:E24"/>
    <mergeCell ref="D25:E25"/>
    <mergeCell ref="D26:E26"/>
    <mergeCell ref="D27:E27"/>
    <mergeCell ref="D40:E40"/>
    <mergeCell ref="D41:E4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3A2A0-F268-434B-A566-B8C90CB0D519}">
  <dimension ref="A1:K22"/>
  <sheetViews>
    <sheetView topLeftCell="A2" workbookViewId="0">
      <selection activeCell="B20" sqref="B20:J22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4414062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thickBot="1" x14ac:dyDescent="0.35">
      <c r="A9" s="239" t="s">
        <v>47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5"/>
      <c r="B10" s="242" t="s">
        <v>9</v>
      </c>
      <c r="C10" s="243"/>
      <c r="D10" s="243"/>
      <c r="E10" s="243"/>
      <c r="F10" s="243"/>
      <c r="G10" s="242" t="s">
        <v>10</v>
      </c>
      <c r="H10" s="243"/>
      <c r="I10" s="243"/>
      <c r="J10" s="243"/>
      <c r="K10" s="246"/>
    </row>
    <row r="11" spans="1:11" ht="15" thickBot="1" x14ac:dyDescent="0.35">
      <c r="A11" s="3"/>
      <c r="B11" s="280"/>
      <c r="C11" s="281"/>
      <c r="D11" s="281"/>
      <c r="E11" s="281"/>
      <c r="F11" s="281"/>
      <c r="G11" s="280"/>
      <c r="H11" s="281"/>
      <c r="I11" s="281"/>
      <c r="J11" s="281"/>
      <c r="K11" s="282"/>
    </row>
    <row r="12" spans="1:11" ht="42" thickBot="1" x14ac:dyDescent="0.35">
      <c r="A12" s="21" t="s">
        <v>8</v>
      </c>
      <c r="B12" s="16" t="s">
        <v>11</v>
      </c>
      <c r="C12" s="2" t="s">
        <v>12</v>
      </c>
      <c r="D12" s="239" t="s">
        <v>13</v>
      </c>
      <c r="E12" s="241"/>
      <c r="F12" s="1" t="s">
        <v>14</v>
      </c>
      <c r="G12" s="16" t="s">
        <v>15</v>
      </c>
      <c r="H12" s="2" t="s">
        <v>12</v>
      </c>
      <c r="I12" s="1" t="s">
        <v>13</v>
      </c>
      <c r="J12" s="16" t="s">
        <v>155</v>
      </c>
      <c r="K12" s="2" t="s">
        <v>153</v>
      </c>
    </row>
    <row r="13" spans="1:11" ht="15" thickBot="1" x14ac:dyDescent="0.35">
      <c r="A13" s="20">
        <v>9</v>
      </c>
      <c r="B13" s="43"/>
      <c r="C13" s="43"/>
      <c r="D13" s="250" t="s">
        <v>159</v>
      </c>
      <c r="E13" s="250"/>
      <c r="F13" s="44"/>
      <c r="G13" s="45"/>
      <c r="H13" s="43"/>
      <c r="I13" s="44" t="s">
        <v>160</v>
      </c>
      <c r="J13" s="64"/>
      <c r="K13" s="60"/>
    </row>
    <row r="14" spans="1:11" ht="15" thickBot="1" x14ac:dyDescent="0.35">
      <c r="A14" s="12"/>
      <c r="B14" s="13"/>
      <c r="C14" s="13"/>
      <c r="D14" s="283"/>
      <c r="E14" s="283"/>
      <c r="F14" s="14"/>
      <c r="G14" s="31"/>
      <c r="H14" s="13"/>
      <c r="I14" s="14"/>
      <c r="J14" s="40"/>
      <c r="K14" s="39"/>
    </row>
    <row r="15" spans="1:11" ht="15" thickBot="1" x14ac:dyDescent="0.35">
      <c r="A15" s="20">
        <v>10</v>
      </c>
      <c r="B15" s="43"/>
      <c r="C15" s="43"/>
      <c r="D15" s="250" t="s">
        <v>159</v>
      </c>
      <c r="E15" s="250"/>
      <c r="F15" s="44"/>
      <c r="G15" s="45"/>
      <c r="H15" s="43"/>
      <c r="I15" s="44" t="s">
        <v>160</v>
      </c>
      <c r="J15" s="64"/>
      <c r="K15" s="60"/>
    </row>
    <row r="16" spans="1:11" ht="15" thickBot="1" x14ac:dyDescent="0.35">
      <c r="A16" s="12"/>
      <c r="B16" s="13"/>
      <c r="C16" s="13"/>
      <c r="D16" s="283"/>
      <c r="E16" s="283"/>
      <c r="F16" s="14"/>
      <c r="G16" s="31"/>
      <c r="H16" s="13"/>
      <c r="I16" s="14"/>
      <c r="J16" s="40"/>
      <c r="K16" s="39"/>
    </row>
    <row r="17" spans="1:11" x14ac:dyDescent="0.3">
      <c r="A17" s="88" t="s">
        <v>48</v>
      </c>
      <c r="B17" s="89"/>
      <c r="C17" s="89"/>
      <c r="D17" s="274" t="s">
        <v>159</v>
      </c>
      <c r="E17" s="275"/>
      <c r="F17" s="90"/>
      <c r="G17" s="91"/>
      <c r="H17" s="89"/>
      <c r="I17" s="90" t="s">
        <v>160</v>
      </c>
      <c r="J17" s="92"/>
      <c r="K17" s="93"/>
    </row>
    <row r="18" spans="1:11" ht="15" thickBot="1" x14ac:dyDescent="0.35">
      <c r="A18" s="8" t="s">
        <v>49</v>
      </c>
      <c r="B18" s="94"/>
      <c r="C18" s="94"/>
      <c r="D18" s="270" t="s">
        <v>159</v>
      </c>
      <c r="E18" s="271"/>
      <c r="F18" s="95"/>
      <c r="G18" s="96"/>
      <c r="H18" s="94"/>
      <c r="I18" s="95" t="s">
        <v>160</v>
      </c>
      <c r="J18" s="68"/>
      <c r="K18" s="69"/>
    </row>
    <row r="19" spans="1:11" ht="15" thickBot="1" x14ac:dyDescent="0.35"/>
    <row r="20" spans="1:11" x14ac:dyDescent="0.3">
      <c r="B20" s="173">
        <f ca="1">COUNTIF($B$13:$B$24,"P")</f>
        <v>0</v>
      </c>
      <c r="C20" s="174">
        <f>COUNTIF($C$13:C17,"C")</f>
        <v>0</v>
      </c>
      <c r="D20" s="261">
        <f>COUNTIF($D$13:E18,"G")</f>
        <v>0</v>
      </c>
      <c r="E20" s="261"/>
      <c r="F20" s="174">
        <f>COUNTIF($F$13:F17,"EM")</f>
        <v>0</v>
      </c>
      <c r="G20" s="174">
        <f>COUNTIF($G$13:G17,"P")</f>
        <v>0</v>
      </c>
      <c r="H20" s="174">
        <f>COUNTIF($H$13:H17,"PVR")</f>
        <v>0</v>
      </c>
      <c r="I20" s="174">
        <f>COUNTIF($I$13:I18,"EX")</f>
        <v>0</v>
      </c>
      <c r="J20" s="175">
        <f>COUNTIF($J$13:J17,"N/A")</f>
        <v>0</v>
      </c>
    </row>
    <row r="21" spans="1:11" x14ac:dyDescent="0.3">
      <c r="B21" s="217"/>
      <c r="C21" s="216"/>
      <c r="D21" s="263">
        <f>COUNTIF($D$13:E19,"D")</f>
        <v>4</v>
      </c>
      <c r="E21" s="263"/>
      <c r="F21" s="216"/>
      <c r="G21" s="216"/>
      <c r="H21" s="216"/>
      <c r="I21" s="216">
        <f>COUNTIF($I$13:I18,"VR")</f>
        <v>4</v>
      </c>
      <c r="J21" s="218"/>
    </row>
    <row r="22" spans="1:11" ht="15" thickBot="1" x14ac:dyDescent="0.35">
      <c r="B22" s="176"/>
      <c r="C22" s="177"/>
      <c r="D22" s="219"/>
      <c r="E22" s="220"/>
      <c r="F22" s="177"/>
      <c r="G22" s="177"/>
      <c r="H22" s="177"/>
      <c r="I22" s="177">
        <f>COUNTIF($I$13:I19,"FL")</f>
        <v>0</v>
      </c>
      <c r="J22" s="178"/>
    </row>
  </sheetData>
  <mergeCells count="27">
    <mergeCell ref="D21:E21"/>
    <mergeCell ref="D14:E14"/>
    <mergeCell ref="D15:E15"/>
    <mergeCell ref="D16:E16"/>
    <mergeCell ref="D17:E17"/>
    <mergeCell ref="D18:E18"/>
    <mergeCell ref="A9:K9"/>
    <mergeCell ref="B10:F11"/>
    <mergeCell ref="G10:K11"/>
    <mergeCell ref="D12:E12"/>
    <mergeCell ref="D20:E20"/>
    <mergeCell ref="D22:E22"/>
    <mergeCell ref="A4:D4"/>
    <mergeCell ref="E4:K4"/>
    <mergeCell ref="A1:K1"/>
    <mergeCell ref="A2:D2"/>
    <mergeCell ref="E2:K2"/>
    <mergeCell ref="A3:D3"/>
    <mergeCell ref="E3:K3"/>
    <mergeCell ref="D13:E13"/>
    <mergeCell ref="A5:D5"/>
    <mergeCell ref="E5:K5"/>
    <mergeCell ref="A6:D6"/>
    <mergeCell ref="E6:K6"/>
    <mergeCell ref="A7:D7"/>
    <mergeCell ref="E7:K7"/>
    <mergeCell ref="A8:K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DC151-051E-4334-B537-7A183D7E45CD}">
  <dimension ref="A1:K61"/>
  <sheetViews>
    <sheetView topLeftCell="A43" workbookViewId="0">
      <selection activeCell="B59" sqref="B59:J61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4414062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customHeight="1" thickBot="1" x14ac:dyDescent="0.35">
      <c r="A9" s="239" t="s">
        <v>50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19"/>
      <c r="B10" s="242" t="s">
        <v>9</v>
      </c>
      <c r="C10" s="243"/>
      <c r="D10" s="243"/>
      <c r="E10" s="243"/>
      <c r="F10" s="243"/>
      <c r="G10" s="242" t="s">
        <v>10</v>
      </c>
      <c r="H10" s="243"/>
      <c r="I10" s="243"/>
      <c r="J10" s="243"/>
      <c r="K10" s="246"/>
    </row>
    <row r="11" spans="1:11" ht="15" thickBot="1" x14ac:dyDescent="0.35">
      <c r="A11" s="4"/>
      <c r="B11" s="280"/>
      <c r="C11" s="281"/>
      <c r="D11" s="281"/>
      <c r="E11" s="281"/>
      <c r="F11" s="281"/>
      <c r="G11" s="280"/>
      <c r="H11" s="281"/>
      <c r="I11" s="281"/>
      <c r="J11" s="281"/>
      <c r="K11" s="282"/>
    </row>
    <row r="12" spans="1:11" ht="42" thickBot="1" x14ac:dyDescent="0.35">
      <c r="A12" s="4" t="s">
        <v>8</v>
      </c>
      <c r="B12" s="16" t="s">
        <v>11</v>
      </c>
      <c r="C12" s="2" t="s">
        <v>12</v>
      </c>
      <c r="D12" s="239" t="s">
        <v>13</v>
      </c>
      <c r="E12" s="241"/>
      <c r="F12" s="1" t="s">
        <v>14</v>
      </c>
      <c r="G12" s="16" t="s">
        <v>15</v>
      </c>
      <c r="H12" s="2" t="s">
        <v>12</v>
      </c>
      <c r="I12" s="1" t="s">
        <v>13</v>
      </c>
      <c r="J12" s="16" t="s">
        <v>155</v>
      </c>
      <c r="K12" s="2" t="s">
        <v>153</v>
      </c>
    </row>
    <row r="13" spans="1:11" x14ac:dyDescent="0.3">
      <c r="A13" s="138" t="s">
        <v>173</v>
      </c>
      <c r="B13" s="127"/>
      <c r="C13" s="125"/>
      <c r="D13" s="293" t="s">
        <v>243</v>
      </c>
      <c r="E13" s="294"/>
      <c r="F13" s="158"/>
      <c r="G13" s="159"/>
      <c r="H13" s="160"/>
      <c r="I13" s="158" t="s">
        <v>160</v>
      </c>
      <c r="J13" s="155"/>
      <c r="K13" s="146"/>
    </row>
    <row r="14" spans="1:11" x14ac:dyDescent="0.3">
      <c r="A14" s="136" t="s">
        <v>174</v>
      </c>
      <c r="B14" s="128"/>
      <c r="C14" s="124"/>
      <c r="D14" s="288" t="s">
        <v>159</v>
      </c>
      <c r="E14" s="289"/>
      <c r="F14" s="161"/>
      <c r="G14" s="162"/>
      <c r="H14" s="163"/>
      <c r="I14" s="161" t="s">
        <v>160</v>
      </c>
      <c r="J14" s="141"/>
      <c r="K14" s="147"/>
    </row>
    <row r="15" spans="1:11" x14ac:dyDescent="0.3">
      <c r="A15" s="136" t="s">
        <v>175</v>
      </c>
      <c r="B15" s="128"/>
      <c r="C15" s="124"/>
      <c r="D15" s="288" t="s">
        <v>159</v>
      </c>
      <c r="E15" s="289"/>
      <c r="F15" s="161"/>
      <c r="G15" s="162"/>
      <c r="H15" s="163"/>
      <c r="I15" s="161" t="s">
        <v>160</v>
      </c>
      <c r="J15" s="141"/>
      <c r="K15" s="147"/>
    </row>
    <row r="16" spans="1:11" x14ac:dyDescent="0.3">
      <c r="A16" s="136" t="s">
        <v>176</v>
      </c>
      <c r="B16" s="128"/>
      <c r="C16" s="124"/>
      <c r="D16" s="288" t="s">
        <v>159</v>
      </c>
      <c r="E16" s="289"/>
      <c r="F16" s="161"/>
      <c r="G16" s="162"/>
      <c r="H16" s="163"/>
      <c r="I16" s="161" t="s">
        <v>160</v>
      </c>
      <c r="J16" s="141"/>
      <c r="K16" s="147"/>
    </row>
    <row r="17" spans="1:11" ht="15" thickBot="1" x14ac:dyDescent="0.35">
      <c r="A17" s="135" t="s">
        <v>177</v>
      </c>
      <c r="B17" s="153"/>
      <c r="C17" s="154"/>
      <c r="D17" s="288" t="s">
        <v>159</v>
      </c>
      <c r="E17" s="289"/>
      <c r="F17" s="164"/>
      <c r="G17" s="165"/>
      <c r="H17" s="166"/>
      <c r="I17" s="161" t="s">
        <v>160</v>
      </c>
      <c r="J17" s="156"/>
      <c r="K17" s="157"/>
    </row>
    <row r="18" spans="1:11" ht="15" thickBot="1" x14ac:dyDescent="0.35">
      <c r="A18" s="131"/>
      <c r="B18" s="31"/>
      <c r="C18" s="13"/>
      <c r="D18" s="248"/>
      <c r="E18" s="249"/>
      <c r="F18" s="15"/>
      <c r="G18" s="31"/>
      <c r="H18" s="13"/>
      <c r="I18" s="15"/>
      <c r="J18" s="143"/>
      <c r="K18" s="40"/>
    </row>
    <row r="19" spans="1:11" x14ac:dyDescent="0.3">
      <c r="A19" s="134" t="s">
        <v>178</v>
      </c>
      <c r="B19" s="140"/>
      <c r="C19" s="139"/>
      <c r="D19" s="288" t="s">
        <v>159</v>
      </c>
      <c r="E19" s="289"/>
      <c r="F19" s="161"/>
      <c r="G19" s="162"/>
      <c r="H19" s="163"/>
      <c r="I19" s="161" t="s">
        <v>160</v>
      </c>
      <c r="J19" s="144"/>
      <c r="K19" s="148"/>
    </row>
    <row r="20" spans="1:11" x14ac:dyDescent="0.3">
      <c r="A20" s="134" t="s">
        <v>179</v>
      </c>
      <c r="B20" s="128"/>
      <c r="C20" s="124"/>
      <c r="D20" s="288" t="s">
        <v>159</v>
      </c>
      <c r="E20" s="289"/>
      <c r="F20" s="161"/>
      <c r="G20" s="162"/>
      <c r="H20" s="163"/>
      <c r="I20" s="161" t="s">
        <v>160</v>
      </c>
      <c r="J20" s="141"/>
      <c r="K20" s="147"/>
    </row>
    <row r="21" spans="1:11" x14ac:dyDescent="0.3">
      <c r="A21" s="136" t="s">
        <v>180</v>
      </c>
      <c r="B21" s="128"/>
      <c r="C21" s="124"/>
      <c r="D21" s="288" t="s">
        <v>159</v>
      </c>
      <c r="E21" s="289"/>
      <c r="F21" s="161"/>
      <c r="G21" s="162"/>
      <c r="H21" s="163"/>
      <c r="I21" s="161" t="s">
        <v>160</v>
      </c>
      <c r="J21" s="141"/>
      <c r="K21" s="147"/>
    </row>
    <row r="22" spans="1:11" x14ac:dyDescent="0.3">
      <c r="A22" s="136" t="s">
        <v>181</v>
      </c>
      <c r="B22" s="128"/>
      <c r="C22" s="124"/>
      <c r="D22" s="288" t="s">
        <v>159</v>
      </c>
      <c r="E22" s="289"/>
      <c r="F22" s="161"/>
      <c r="G22" s="162"/>
      <c r="H22" s="163"/>
      <c r="I22" s="161" t="s">
        <v>160</v>
      </c>
      <c r="J22" s="141"/>
      <c r="K22" s="147"/>
    </row>
    <row r="23" spans="1:11" x14ac:dyDescent="0.3">
      <c r="A23" s="136" t="s">
        <v>182</v>
      </c>
      <c r="B23" s="128"/>
      <c r="C23" s="124"/>
      <c r="D23" s="288" t="s">
        <v>159</v>
      </c>
      <c r="E23" s="289"/>
      <c r="F23" s="161"/>
      <c r="G23" s="162"/>
      <c r="H23" s="163"/>
      <c r="I23" s="161" t="s">
        <v>160</v>
      </c>
      <c r="J23" s="141"/>
      <c r="K23" s="147"/>
    </row>
    <row r="24" spans="1:11" x14ac:dyDescent="0.3">
      <c r="A24" s="136" t="s">
        <v>183</v>
      </c>
      <c r="B24" s="128"/>
      <c r="C24" s="124"/>
      <c r="D24" s="288" t="s">
        <v>159</v>
      </c>
      <c r="E24" s="289"/>
      <c r="F24" s="161"/>
      <c r="G24" s="162"/>
      <c r="H24" s="163"/>
      <c r="I24" s="161" t="s">
        <v>160</v>
      </c>
      <c r="J24" s="141"/>
      <c r="K24" s="147"/>
    </row>
    <row r="25" spans="1:11" x14ac:dyDescent="0.3">
      <c r="A25" s="136" t="s">
        <v>184</v>
      </c>
      <c r="B25" s="128"/>
      <c r="C25" s="124"/>
      <c r="D25" s="288" t="s">
        <v>159</v>
      </c>
      <c r="E25" s="289"/>
      <c r="F25" s="161"/>
      <c r="G25" s="162"/>
      <c r="H25" s="163"/>
      <c r="I25" s="161" t="s">
        <v>160</v>
      </c>
      <c r="J25" s="141"/>
      <c r="K25" s="147"/>
    </row>
    <row r="26" spans="1:11" x14ac:dyDescent="0.3">
      <c r="A26" s="136" t="s">
        <v>185</v>
      </c>
      <c r="B26" s="128"/>
      <c r="C26" s="124"/>
      <c r="D26" s="288" t="s">
        <v>159</v>
      </c>
      <c r="E26" s="289"/>
      <c r="F26" s="161"/>
      <c r="G26" s="162"/>
      <c r="H26" s="163"/>
      <c r="I26" s="161" t="s">
        <v>160</v>
      </c>
      <c r="J26" s="141"/>
      <c r="K26" s="147"/>
    </row>
    <row r="27" spans="1:11" x14ac:dyDescent="0.3">
      <c r="A27" s="136" t="s">
        <v>186</v>
      </c>
      <c r="B27" s="128"/>
      <c r="C27" s="124"/>
      <c r="D27" s="288" t="s">
        <v>159</v>
      </c>
      <c r="E27" s="289"/>
      <c r="F27" s="161"/>
      <c r="G27" s="162"/>
      <c r="H27" s="163"/>
      <c r="I27" s="161" t="s">
        <v>160</v>
      </c>
      <c r="J27" s="141"/>
      <c r="K27" s="147"/>
    </row>
    <row r="28" spans="1:11" x14ac:dyDescent="0.3">
      <c r="A28" s="136" t="s">
        <v>187</v>
      </c>
      <c r="B28" s="128"/>
      <c r="C28" s="124"/>
      <c r="D28" s="288" t="s">
        <v>159</v>
      </c>
      <c r="E28" s="289"/>
      <c r="F28" s="161"/>
      <c r="G28" s="162"/>
      <c r="H28" s="163"/>
      <c r="I28" s="161" t="s">
        <v>160</v>
      </c>
      <c r="J28" s="141"/>
      <c r="K28" s="147"/>
    </row>
    <row r="29" spans="1:11" x14ac:dyDescent="0.3">
      <c r="A29" s="136" t="s">
        <v>188</v>
      </c>
      <c r="B29" s="128"/>
      <c r="C29" s="124"/>
      <c r="D29" s="288" t="s">
        <v>159</v>
      </c>
      <c r="E29" s="289"/>
      <c r="F29" s="161"/>
      <c r="G29" s="162"/>
      <c r="H29" s="163"/>
      <c r="I29" s="161" t="s">
        <v>160</v>
      </c>
      <c r="J29" s="141"/>
      <c r="K29" s="147"/>
    </row>
    <row r="30" spans="1:11" x14ac:dyDescent="0.3">
      <c r="A30" s="136" t="s">
        <v>189</v>
      </c>
      <c r="B30" s="128"/>
      <c r="C30" s="124"/>
      <c r="D30" s="288" t="s">
        <v>159</v>
      </c>
      <c r="E30" s="289"/>
      <c r="F30" s="161"/>
      <c r="G30" s="162"/>
      <c r="H30" s="163"/>
      <c r="I30" s="161" t="s">
        <v>160</v>
      </c>
      <c r="J30" s="141"/>
      <c r="K30" s="147"/>
    </row>
    <row r="31" spans="1:11" x14ac:dyDescent="0.3">
      <c r="A31" s="136" t="s">
        <v>190</v>
      </c>
      <c r="B31" s="128"/>
      <c r="C31" s="124"/>
      <c r="D31" s="288" t="s">
        <v>159</v>
      </c>
      <c r="E31" s="289"/>
      <c r="F31" s="161"/>
      <c r="G31" s="162"/>
      <c r="H31" s="163"/>
      <c r="I31" s="161" t="s">
        <v>160</v>
      </c>
      <c r="J31" s="141"/>
      <c r="K31" s="147"/>
    </row>
    <row r="32" spans="1:11" ht="15" thickBot="1" x14ac:dyDescent="0.35">
      <c r="A32" s="135" t="s">
        <v>191</v>
      </c>
      <c r="B32" s="52"/>
      <c r="C32" s="50"/>
      <c r="D32" s="288" t="s">
        <v>159</v>
      </c>
      <c r="E32" s="289"/>
      <c r="F32" s="161"/>
      <c r="G32" s="162"/>
      <c r="H32" s="163"/>
      <c r="I32" s="161" t="s">
        <v>160</v>
      </c>
      <c r="J32" s="142"/>
      <c r="K32" s="53"/>
    </row>
    <row r="33" spans="1:11" ht="15" thickBot="1" x14ac:dyDescent="0.35">
      <c r="A33" s="131"/>
      <c r="B33" s="31"/>
      <c r="C33" s="13"/>
      <c r="D33" s="283"/>
      <c r="E33" s="283"/>
      <c r="F33" s="15"/>
      <c r="G33" s="31"/>
      <c r="H33" s="13"/>
      <c r="I33" s="15"/>
      <c r="J33" s="143"/>
      <c r="K33" s="40"/>
    </row>
    <row r="34" spans="1:11" x14ac:dyDescent="0.3">
      <c r="A34" s="134" t="s">
        <v>192</v>
      </c>
      <c r="B34" s="140"/>
      <c r="C34" s="139"/>
      <c r="D34" s="288" t="s">
        <v>159</v>
      </c>
      <c r="E34" s="289"/>
      <c r="F34" s="161"/>
      <c r="G34" s="162"/>
      <c r="H34" s="163"/>
      <c r="I34" s="161" t="s">
        <v>160</v>
      </c>
      <c r="J34" s="144"/>
      <c r="K34" s="148"/>
    </row>
    <row r="35" spans="1:11" x14ac:dyDescent="0.3">
      <c r="A35" s="134" t="s">
        <v>193</v>
      </c>
      <c r="B35" s="128"/>
      <c r="C35" s="124"/>
      <c r="D35" s="288" t="s">
        <v>159</v>
      </c>
      <c r="E35" s="289"/>
      <c r="F35" s="161"/>
      <c r="G35" s="162"/>
      <c r="H35" s="163"/>
      <c r="I35" s="161" t="s">
        <v>160</v>
      </c>
      <c r="J35" s="141"/>
      <c r="K35" s="147"/>
    </row>
    <row r="36" spans="1:11" x14ac:dyDescent="0.3">
      <c r="A36" s="136" t="s">
        <v>194</v>
      </c>
      <c r="B36" s="128"/>
      <c r="C36" s="124"/>
      <c r="D36" s="288" t="s">
        <v>159</v>
      </c>
      <c r="E36" s="289"/>
      <c r="F36" s="161"/>
      <c r="G36" s="162"/>
      <c r="H36" s="163"/>
      <c r="I36" s="161" t="s">
        <v>160</v>
      </c>
      <c r="J36" s="141"/>
      <c r="K36" s="147"/>
    </row>
    <row r="37" spans="1:11" x14ac:dyDescent="0.3">
      <c r="A37" s="136" t="s">
        <v>195</v>
      </c>
      <c r="B37" s="128"/>
      <c r="C37" s="124"/>
      <c r="D37" s="288" t="s">
        <v>159</v>
      </c>
      <c r="E37" s="289"/>
      <c r="F37" s="161"/>
      <c r="G37" s="162"/>
      <c r="H37" s="163"/>
      <c r="I37" s="161" t="s">
        <v>160</v>
      </c>
      <c r="J37" s="141"/>
      <c r="K37" s="147"/>
    </row>
    <row r="38" spans="1:11" x14ac:dyDescent="0.3">
      <c r="A38" s="136" t="s">
        <v>197</v>
      </c>
      <c r="B38" s="128"/>
      <c r="C38" s="124"/>
      <c r="D38" s="288" t="s">
        <v>159</v>
      </c>
      <c r="E38" s="289"/>
      <c r="F38" s="161"/>
      <c r="G38" s="162"/>
      <c r="H38" s="163"/>
      <c r="I38" s="161" t="s">
        <v>160</v>
      </c>
      <c r="J38" s="141"/>
      <c r="K38" s="147"/>
    </row>
    <row r="39" spans="1:11" x14ac:dyDescent="0.3">
      <c r="A39" s="136" t="s">
        <v>196</v>
      </c>
      <c r="B39" s="128"/>
      <c r="C39" s="124"/>
      <c r="D39" s="288" t="s">
        <v>159</v>
      </c>
      <c r="E39" s="289"/>
      <c r="F39" s="161"/>
      <c r="G39" s="162"/>
      <c r="H39" s="163"/>
      <c r="I39" s="161" t="s">
        <v>160</v>
      </c>
      <c r="J39" s="141"/>
      <c r="K39" s="147"/>
    </row>
    <row r="40" spans="1:11" x14ac:dyDescent="0.3">
      <c r="A40" s="136" t="s">
        <v>198</v>
      </c>
      <c r="B40" s="128"/>
      <c r="C40" s="124"/>
      <c r="D40" s="288" t="s">
        <v>159</v>
      </c>
      <c r="E40" s="289"/>
      <c r="F40" s="161"/>
      <c r="G40" s="162"/>
      <c r="H40" s="163"/>
      <c r="I40" s="161" t="s">
        <v>160</v>
      </c>
      <c r="J40" s="141"/>
      <c r="K40" s="147"/>
    </row>
    <row r="41" spans="1:11" x14ac:dyDescent="0.3">
      <c r="A41" s="136" t="s">
        <v>199</v>
      </c>
      <c r="B41" s="128"/>
      <c r="C41" s="124"/>
      <c r="D41" s="288" t="s">
        <v>159</v>
      </c>
      <c r="E41" s="289"/>
      <c r="F41" s="161"/>
      <c r="G41" s="162"/>
      <c r="H41" s="163"/>
      <c r="I41" s="161" t="s">
        <v>160</v>
      </c>
      <c r="J41" s="141"/>
      <c r="K41" s="147"/>
    </row>
    <row r="42" spans="1:11" x14ac:dyDescent="0.3">
      <c r="A42" s="136" t="s">
        <v>200</v>
      </c>
      <c r="B42" s="128"/>
      <c r="C42" s="124"/>
      <c r="D42" s="288" t="s">
        <v>159</v>
      </c>
      <c r="E42" s="289"/>
      <c r="F42" s="161"/>
      <c r="G42" s="162"/>
      <c r="H42" s="163"/>
      <c r="I42" s="161" t="s">
        <v>160</v>
      </c>
      <c r="J42" s="141"/>
      <c r="K42" s="147"/>
    </row>
    <row r="43" spans="1:11" x14ac:dyDescent="0.3">
      <c r="A43" s="136" t="s">
        <v>201</v>
      </c>
      <c r="B43" s="128"/>
      <c r="C43" s="124"/>
      <c r="D43" s="288" t="s">
        <v>159</v>
      </c>
      <c r="E43" s="289"/>
      <c r="F43" s="161"/>
      <c r="G43" s="162"/>
      <c r="H43" s="163"/>
      <c r="I43" s="161" t="s">
        <v>160</v>
      </c>
      <c r="J43" s="141"/>
      <c r="K43" s="147"/>
    </row>
    <row r="44" spans="1:11" ht="15" thickBot="1" x14ac:dyDescent="0.35">
      <c r="A44" s="136" t="s">
        <v>202</v>
      </c>
      <c r="B44" s="96"/>
      <c r="C44" s="94"/>
      <c r="D44" s="288" t="s">
        <v>159</v>
      </c>
      <c r="E44" s="289"/>
      <c r="F44" s="161"/>
      <c r="G44" s="162"/>
      <c r="H44" s="163"/>
      <c r="I44" s="161" t="s">
        <v>160</v>
      </c>
      <c r="J44" s="126"/>
      <c r="K44" s="60"/>
    </row>
    <row r="45" spans="1:11" ht="15" thickBot="1" x14ac:dyDescent="0.35">
      <c r="A45" s="131"/>
      <c r="B45" s="31"/>
      <c r="C45" s="13"/>
      <c r="D45" s="269"/>
      <c r="E45" s="269"/>
      <c r="F45" s="56"/>
      <c r="G45" s="58"/>
      <c r="H45" s="82"/>
      <c r="I45" s="56"/>
      <c r="J45" s="66"/>
      <c r="K45" s="40"/>
    </row>
    <row r="46" spans="1:11" x14ac:dyDescent="0.3">
      <c r="A46" s="134" t="s">
        <v>51</v>
      </c>
      <c r="B46" s="45"/>
      <c r="C46" s="43"/>
      <c r="D46" s="288" t="s">
        <v>159</v>
      </c>
      <c r="E46" s="289"/>
      <c r="F46" s="161"/>
      <c r="G46" s="162"/>
      <c r="H46" s="163"/>
      <c r="I46" s="161" t="s">
        <v>160</v>
      </c>
      <c r="J46" s="64"/>
      <c r="K46" s="60"/>
    </row>
    <row r="47" spans="1:11" x14ac:dyDescent="0.3">
      <c r="A47" s="136" t="s">
        <v>52</v>
      </c>
      <c r="B47" s="45"/>
      <c r="C47" s="43"/>
      <c r="D47" s="288" t="s">
        <v>159</v>
      </c>
      <c r="E47" s="289"/>
      <c r="F47" s="161"/>
      <c r="G47" s="162"/>
      <c r="H47" s="163"/>
      <c r="I47" s="161" t="s">
        <v>160</v>
      </c>
      <c r="J47" s="64"/>
      <c r="K47" s="60"/>
    </row>
    <row r="48" spans="1:11" ht="15" thickBot="1" x14ac:dyDescent="0.35">
      <c r="A48" s="135" t="s">
        <v>53</v>
      </c>
      <c r="B48" s="45"/>
      <c r="C48" s="43"/>
      <c r="D48" s="288" t="s">
        <v>159</v>
      </c>
      <c r="E48" s="289"/>
      <c r="F48" s="161"/>
      <c r="G48" s="162"/>
      <c r="H48" s="163"/>
      <c r="I48" s="161" t="s">
        <v>160</v>
      </c>
      <c r="J48" s="64"/>
      <c r="K48" s="69"/>
    </row>
    <row r="49" spans="1:11" ht="15" thickBot="1" x14ac:dyDescent="0.35">
      <c r="A49" s="131"/>
      <c r="B49" s="31"/>
      <c r="C49" s="13"/>
      <c r="D49" s="269"/>
      <c r="E49" s="269"/>
      <c r="F49" s="56"/>
      <c r="G49" s="58"/>
      <c r="H49" s="82"/>
      <c r="I49" s="56"/>
      <c r="J49" s="40"/>
      <c r="K49" s="39"/>
    </row>
    <row r="50" spans="1:11" x14ac:dyDescent="0.3">
      <c r="A50" s="134" t="s">
        <v>54</v>
      </c>
      <c r="B50" s="45"/>
      <c r="C50" s="43"/>
      <c r="D50" s="288" t="s">
        <v>159</v>
      </c>
      <c r="E50" s="289"/>
      <c r="F50" s="161"/>
      <c r="G50" s="162"/>
      <c r="H50" s="163"/>
      <c r="I50" s="161" t="s">
        <v>160</v>
      </c>
      <c r="J50" s="64"/>
      <c r="K50" s="60"/>
    </row>
    <row r="51" spans="1:11" x14ac:dyDescent="0.3">
      <c r="A51" s="136" t="s">
        <v>55</v>
      </c>
      <c r="B51" s="45"/>
      <c r="C51" s="43"/>
      <c r="D51" s="288" t="s">
        <v>159</v>
      </c>
      <c r="E51" s="289"/>
      <c r="F51" s="161"/>
      <c r="G51" s="162"/>
      <c r="H51" s="163"/>
      <c r="I51" s="161" t="s">
        <v>160</v>
      </c>
      <c r="J51" s="64"/>
      <c r="K51" s="60"/>
    </row>
    <row r="52" spans="1:11" ht="15" thickBot="1" x14ac:dyDescent="0.35">
      <c r="A52" s="135" t="s">
        <v>56</v>
      </c>
      <c r="B52" s="45"/>
      <c r="C52" s="43"/>
      <c r="D52" s="288" t="s">
        <v>159</v>
      </c>
      <c r="E52" s="289"/>
      <c r="F52" s="161"/>
      <c r="G52" s="162"/>
      <c r="H52" s="163"/>
      <c r="I52" s="161" t="s">
        <v>160</v>
      </c>
      <c r="J52" s="64"/>
      <c r="K52" s="60"/>
    </row>
    <row r="53" spans="1:11" ht="15" thickBot="1" x14ac:dyDescent="0.35">
      <c r="A53" s="131"/>
      <c r="B53" s="31"/>
      <c r="C53" s="13"/>
      <c r="D53" s="269"/>
      <c r="E53" s="269"/>
      <c r="F53" s="56"/>
      <c r="G53" s="58"/>
      <c r="H53" s="82"/>
      <c r="I53" s="56"/>
      <c r="J53" s="40"/>
      <c r="K53" s="39"/>
    </row>
    <row r="54" spans="1:11" x14ac:dyDescent="0.3">
      <c r="A54" s="134" t="s">
        <v>34</v>
      </c>
      <c r="B54" s="45"/>
      <c r="C54" s="43"/>
      <c r="D54" s="288" t="s">
        <v>159</v>
      </c>
      <c r="E54" s="289"/>
      <c r="F54" s="161"/>
      <c r="G54" s="162"/>
      <c r="H54" s="163"/>
      <c r="I54" s="161" t="s">
        <v>160</v>
      </c>
      <c r="J54" s="64"/>
      <c r="K54" s="60"/>
    </row>
    <row r="55" spans="1:11" ht="15" thickBot="1" x14ac:dyDescent="0.35">
      <c r="A55" s="4" t="s">
        <v>35</v>
      </c>
      <c r="B55" s="45"/>
      <c r="C55" s="43"/>
      <c r="D55" s="288" t="s">
        <v>159</v>
      </c>
      <c r="E55" s="289"/>
      <c r="F55" s="161"/>
      <c r="G55" s="162"/>
      <c r="H55" s="163"/>
      <c r="I55" s="161" t="s">
        <v>160</v>
      </c>
      <c r="J55" s="64"/>
      <c r="K55" s="60"/>
    </row>
    <row r="56" spans="1:11" ht="15" thickBot="1" x14ac:dyDescent="0.35">
      <c r="A56" s="81"/>
      <c r="B56" s="80"/>
      <c r="C56" s="79"/>
      <c r="D56" s="290"/>
      <c r="E56" s="290"/>
      <c r="F56" s="167"/>
      <c r="G56" s="81"/>
      <c r="H56" s="168"/>
      <c r="I56" s="167"/>
      <c r="J56" s="81"/>
      <c r="K56" s="97"/>
    </row>
    <row r="57" spans="1:11" ht="15" thickBot="1" x14ac:dyDescent="0.35">
      <c r="A57" s="137" t="s">
        <v>57</v>
      </c>
      <c r="B57" s="85"/>
      <c r="C57" s="84"/>
      <c r="D57" s="291" t="s">
        <v>159</v>
      </c>
      <c r="E57" s="292"/>
      <c r="F57" s="169"/>
      <c r="G57" s="170"/>
      <c r="H57" s="171"/>
      <c r="I57" s="169" t="s">
        <v>160</v>
      </c>
      <c r="J57" s="86"/>
      <c r="K57" s="87"/>
    </row>
    <row r="58" spans="1:11" ht="15" thickBot="1" x14ac:dyDescent="0.35"/>
    <row r="59" spans="1:11" x14ac:dyDescent="0.3">
      <c r="B59" s="173">
        <f>COUNTIF($B$13:$B$24,"P")</f>
        <v>0</v>
      </c>
      <c r="C59" s="174">
        <f>COUNTIF($C$13:C56,"C")</f>
        <v>0</v>
      </c>
      <c r="D59" s="261">
        <f>COUNTIF($D$13:E57,"G")</f>
        <v>1</v>
      </c>
      <c r="E59" s="261"/>
      <c r="F59" s="174">
        <f>COUNTIF($F$13:F56,"EM")</f>
        <v>0</v>
      </c>
      <c r="G59" s="174">
        <f>COUNTIF($G$13:G56,"P")</f>
        <v>0</v>
      </c>
      <c r="H59" s="174">
        <f>COUNTIF($H$13:H56,"PVR")</f>
        <v>0</v>
      </c>
      <c r="I59" s="174">
        <f>COUNTIF($I$13:I57,"EX")</f>
        <v>0</v>
      </c>
      <c r="J59" s="175">
        <f>COUNTIF($J$13:J56,"N/A")</f>
        <v>0</v>
      </c>
    </row>
    <row r="60" spans="1:11" x14ac:dyDescent="0.3">
      <c r="B60" s="217"/>
      <c r="C60" s="216"/>
      <c r="D60" s="263">
        <f>COUNTIF($D$13:E58,"D")</f>
        <v>38</v>
      </c>
      <c r="E60" s="263"/>
      <c r="F60" s="216"/>
      <c r="G60" s="216"/>
      <c r="H60" s="216"/>
      <c r="I60" s="216">
        <f>COUNTIF($I$13:I57,"VR")</f>
        <v>39</v>
      </c>
      <c r="J60" s="218"/>
    </row>
    <row r="61" spans="1:11" ht="15" thickBot="1" x14ac:dyDescent="0.35">
      <c r="B61" s="176"/>
      <c r="C61" s="177"/>
      <c r="D61" s="219"/>
      <c r="E61" s="220"/>
      <c r="F61" s="177"/>
      <c r="G61" s="177"/>
      <c r="H61" s="177"/>
      <c r="I61" s="177">
        <f>COUNTIF($I$13:I58,"FL")</f>
        <v>0</v>
      </c>
      <c r="J61" s="178"/>
    </row>
  </sheetData>
  <mergeCells count="66">
    <mergeCell ref="D57:E57"/>
    <mergeCell ref="D13:E13"/>
    <mergeCell ref="D14:E14"/>
    <mergeCell ref="D15:E15"/>
    <mergeCell ref="D16:E16"/>
    <mergeCell ref="D52:E52"/>
    <mergeCell ref="D33:E33"/>
    <mergeCell ref="D44:E44"/>
    <mergeCell ref="D46:E46"/>
    <mergeCell ref="D47:E47"/>
    <mergeCell ref="D45:E45"/>
    <mergeCell ref="D48:E48"/>
    <mergeCell ref="D49:E49"/>
    <mergeCell ref="D50:E50"/>
    <mergeCell ref="D51:E51"/>
    <mergeCell ref="D38:E38"/>
    <mergeCell ref="D39:E39"/>
    <mergeCell ref="A8:K8"/>
    <mergeCell ref="A9:K9"/>
    <mergeCell ref="B10:F11"/>
    <mergeCell ref="G10:K11"/>
    <mergeCell ref="D12:E12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5:D5"/>
    <mergeCell ref="E5:K5"/>
    <mergeCell ref="A6:D6"/>
    <mergeCell ref="E6:K6"/>
    <mergeCell ref="A7:D7"/>
    <mergeCell ref="E7:K7"/>
    <mergeCell ref="A4:D4"/>
    <mergeCell ref="E4:K4"/>
    <mergeCell ref="A1:K1"/>
    <mergeCell ref="A2:D2"/>
    <mergeCell ref="E2:K2"/>
    <mergeCell ref="A3:D3"/>
    <mergeCell ref="E3:K3"/>
    <mergeCell ref="D27:E27"/>
    <mergeCell ref="D28:E28"/>
    <mergeCell ref="D29:E29"/>
    <mergeCell ref="D30:E30"/>
    <mergeCell ref="D31:E31"/>
    <mergeCell ref="D61:E61"/>
    <mergeCell ref="D42:E42"/>
    <mergeCell ref="D43:E43"/>
    <mergeCell ref="D32:E32"/>
    <mergeCell ref="D34:E34"/>
    <mergeCell ref="D35:E35"/>
    <mergeCell ref="D36:E36"/>
    <mergeCell ref="D37:E37"/>
    <mergeCell ref="D40:E40"/>
    <mergeCell ref="D41:E41"/>
    <mergeCell ref="D59:E59"/>
    <mergeCell ref="D60:E60"/>
    <mergeCell ref="D53:E53"/>
    <mergeCell ref="D54:E54"/>
    <mergeCell ref="D55:E55"/>
    <mergeCell ref="D56:E5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1C4BA-5892-443F-94EF-CD3A8CD7ECC6}">
  <dimension ref="A1:K29"/>
  <sheetViews>
    <sheetView topLeftCell="A6" workbookViewId="0">
      <selection activeCell="B27" sqref="B27:J29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3320312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thickBot="1" x14ac:dyDescent="0.35">
      <c r="A9" s="239" t="s">
        <v>58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5"/>
      <c r="B10" s="242" t="s">
        <v>9</v>
      </c>
      <c r="C10" s="243"/>
      <c r="D10" s="243"/>
      <c r="E10" s="243"/>
      <c r="F10" s="243"/>
      <c r="G10" s="242" t="s">
        <v>10</v>
      </c>
      <c r="H10" s="243"/>
      <c r="I10" s="243"/>
      <c r="J10" s="243"/>
      <c r="K10" s="246"/>
    </row>
    <row r="11" spans="1:11" ht="15" thickBot="1" x14ac:dyDescent="0.35">
      <c r="A11" s="3"/>
      <c r="B11" s="280"/>
      <c r="C11" s="281"/>
      <c r="D11" s="281"/>
      <c r="E11" s="281"/>
      <c r="F11" s="281"/>
      <c r="G11" s="280"/>
      <c r="H11" s="281"/>
      <c r="I11" s="281"/>
      <c r="J11" s="281"/>
      <c r="K11" s="282"/>
    </row>
    <row r="12" spans="1:11" ht="42" thickBot="1" x14ac:dyDescent="0.35">
      <c r="A12" s="104" t="s">
        <v>8</v>
      </c>
      <c r="B12" s="16" t="s">
        <v>11</v>
      </c>
      <c r="C12" s="2" t="s">
        <v>12</v>
      </c>
      <c r="D12" s="239" t="s">
        <v>13</v>
      </c>
      <c r="E12" s="241"/>
      <c r="F12" s="2" t="s">
        <v>14</v>
      </c>
      <c r="G12" s="16" t="s">
        <v>15</v>
      </c>
      <c r="H12" s="2" t="s">
        <v>12</v>
      </c>
      <c r="I12" s="2" t="s">
        <v>13</v>
      </c>
      <c r="J12" s="16" t="s">
        <v>155</v>
      </c>
      <c r="K12" s="2" t="s">
        <v>153</v>
      </c>
    </row>
    <row r="13" spans="1:11" x14ac:dyDescent="0.3">
      <c r="A13" s="98" t="s">
        <v>59</v>
      </c>
      <c r="B13" s="45"/>
      <c r="C13" s="43"/>
      <c r="D13" s="250" t="s">
        <v>159</v>
      </c>
      <c r="E13" s="250"/>
      <c r="F13" s="77"/>
      <c r="G13" s="45"/>
      <c r="H13" s="43"/>
      <c r="I13" s="77" t="s">
        <v>160</v>
      </c>
      <c r="J13" s="112"/>
      <c r="K13" s="46"/>
    </row>
    <row r="14" spans="1:11" x14ac:dyDescent="0.3">
      <c r="A14" s="99" t="s">
        <v>60</v>
      </c>
      <c r="B14" s="105"/>
      <c r="C14" s="103"/>
      <c r="D14" s="285" t="s">
        <v>159</v>
      </c>
      <c r="E14" s="285"/>
      <c r="F14" s="106"/>
      <c r="G14" s="105"/>
      <c r="H14" s="103"/>
      <c r="I14" s="106" t="s">
        <v>160</v>
      </c>
      <c r="J14" s="108"/>
      <c r="K14" s="110"/>
    </row>
    <row r="15" spans="1:11" x14ac:dyDescent="0.3">
      <c r="A15" s="99" t="s">
        <v>61</v>
      </c>
      <c r="B15" s="105"/>
      <c r="C15" s="103"/>
      <c r="D15" s="285" t="s">
        <v>159</v>
      </c>
      <c r="E15" s="285"/>
      <c r="F15" s="106"/>
      <c r="G15" s="105"/>
      <c r="H15" s="103"/>
      <c r="I15" s="106" t="s">
        <v>160</v>
      </c>
      <c r="J15" s="108"/>
      <c r="K15" s="110"/>
    </row>
    <row r="16" spans="1:11" ht="15" thickBot="1" x14ac:dyDescent="0.35">
      <c r="A16" s="100" t="s">
        <v>62</v>
      </c>
      <c r="B16" s="52"/>
      <c r="C16" s="50"/>
      <c r="D16" s="285" t="s">
        <v>159</v>
      </c>
      <c r="E16" s="285"/>
      <c r="F16" s="78"/>
      <c r="G16" s="52"/>
      <c r="H16" s="50"/>
      <c r="I16" s="106" t="s">
        <v>160</v>
      </c>
      <c r="J16" s="113"/>
      <c r="K16" s="54"/>
    </row>
    <row r="17" spans="1:11" ht="15" thickBot="1" x14ac:dyDescent="0.35">
      <c r="A17" s="101"/>
      <c r="B17" s="31"/>
      <c r="C17" s="13"/>
      <c r="D17" s="283"/>
      <c r="E17" s="283"/>
      <c r="F17" s="15"/>
      <c r="G17" s="31"/>
      <c r="H17" s="13"/>
      <c r="I17" s="15"/>
      <c r="J17" s="40"/>
      <c r="K17" s="39"/>
    </row>
    <row r="18" spans="1:11" x14ac:dyDescent="0.3">
      <c r="A18" s="98" t="s">
        <v>63</v>
      </c>
      <c r="B18" s="45"/>
      <c r="C18" s="43"/>
      <c r="D18" s="285" t="s">
        <v>159</v>
      </c>
      <c r="E18" s="285"/>
      <c r="F18" s="106"/>
      <c r="G18" s="105"/>
      <c r="H18" s="103"/>
      <c r="I18" s="106" t="s">
        <v>160</v>
      </c>
      <c r="J18" s="112"/>
      <c r="K18" s="46"/>
    </row>
    <row r="19" spans="1:11" x14ac:dyDescent="0.3">
      <c r="A19" s="99" t="s">
        <v>64</v>
      </c>
      <c r="B19" s="105"/>
      <c r="C19" s="103"/>
      <c r="D19" s="285" t="s">
        <v>159</v>
      </c>
      <c r="E19" s="285"/>
      <c r="F19" s="106"/>
      <c r="G19" s="105"/>
      <c r="H19" s="103"/>
      <c r="I19" s="106" t="s">
        <v>160</v>
      </c>
      <c r="J19" s="108"/>
      <c r="K19" s="110"/>
    </row>
    <row r="20" spans="1:11" x14ac:dyDescent="0.3">
      <c r="A20" s="99" t="s">
        <v>65</v>
      </c>
      <c r="B20" s="105"/>
      <c r="C20" s="103"/>
      <c r="D20" s="285" t="s">
        <v>159</v>
      </c>
      <c r="E20" s="285"/>
      <c r="F20" s="106"/>
      <c r="G20" s="105"/>
      <c r="H20" s="103"/>
      <c r="I20" s="106" t="s">
        <v>160</v>
      </c>
      <c r="J20" s="108"/>
      <c r="K20" s="110"/>
    </row>
    <row r="21" spans="1:11" x14ac:dyDescent="0.3">
      <c r="A21" s="99" t="s">
        <v>66</v>
      </c>
      <c r="B21" s="105"/>
      <c r="C21" s="103"/>
      <c r="D21" s="285" t="s">
        <v>159</v>
      </c>
      <c r="E21" s="285"/>
      <c r="F21" s="106"/>
      <c r="G21" s="105"/>
      <c r="H21" s="103"/>
      <c r="I21" s="106" t="s">
        <v>160</v>
      </c>
      <c r="J21" s="108"/>
      <c r="K21" s="110"/>
    </row>
    <row r="22" spans="1:11" ht="15" thickBot="1" x14ac:dyDescent="0.35">
      <c r="A22" s="100" t="s">
        <v>67</v>
      </c>
      <c r="B22" s="52"/>
      <c r="C22" s="50"/>
      <c r="D22" s="285" t="s">
        <v>159</v>
      </c>
      <c r="E22" s="285"/>
      <c r="F22" s="106"/>
      <c r="G22" s="105"/>
      <c r="H22" s="103"/>
      <c r="I22" s="106" t="s">
        <v>160</v>
      </c>
      <c r="J22" s="113"/>
      <c r="K22" s="54"/>
    </row>
    <row r="23" spans="1:11" ht="15" thickBot="1" x14ac:dyDescent="0.35">
      <c r="A23" s="101"/>
      <c r="B23" s="31"/>
      <c r="C23" s="13"/>
      <c r="D23" s="283"/>
      <c r="E23" s="283"/>
      <c r="F23" s="15"/>
      <c r="G23" s="31"/>
      <c r="H23" s="13"/>
      <c r="I23" s="15"/>
      <c r="J23" s="40"/>
      <c r="K23" s="39"/>
    </row>
    <row r="24" spans="1:11" x14ac:dyDescent="0.3">
      <c r="A24" s="98" t="s">
        <v>68</v>
      </c>
      <c r="B24" s="91"/>
      <c r="C24" s="89"/>
      <c r="D24" s="267" t="s">
        <v>159</v>
      </c>
      <c r="E24" s="267"/>
      <c r="F24" s="129"/>
      <c r="G24" s="91"/>
      <c r="H24" s="89"/>
      <c r="I24" s="129" t="s">
        <v>160</v>
      </c>
      <c r="J24" s="112"/>
      <c r="K24" s="46"/>
    </row>
    <row r="25" spans="1:11" ht="15" thickBot="1" x14ac:dyDescent="0.35">
      <c r="A25" s="102" t="s">
        <v>69</v>
      </c>
      <c r="B25" s="63"/>
      <c r="C25" s="61"/>
      <c r="D25" s="278" t="s">
        <v>159</v>
      </c>
      <c r="E25" s="278"/>
      <c r="F25" s="107"/>
      <c r="G25" s="63"/>
      <c r="H25" s="61"/>
      <c r="I25" s="107" t="s">
        <v>160</v>
      </c>
      <c r="J25" s="109"/>
      <c r="K25" s="111"/>
    </row>
    <row r="26" spans="1:11" ht="15" thickBot="1" x14ac:dyDescent="0.35"/>
    <row r="27" spans="1:11" x14ac:dyDescent="0.3">
      <c r="B27" s="173">
        <f>COUNTIF($B$13:$B$24,"P")</f>
        <v>0</v>
      </c>
      <c r="C27" s="174">
        <f>COUNTIF($C$13:C24,"C")</f>
        <v>0</v>
      </c>
      <c r="D27" s="261">
        <f>COUNTIF($D$13:E25,"G")</f>
        <v>0</v>
      </c>
      <c r="E27" s="261"/>
      <c r="F27" s="174">
        <f>COUNTIF($F$13:F24,"EM")</f>
        <v>0</v>
      </c>
      <c r="G27" s="174">
        <f>COUNTIF($G$13:G24,"P")</f>
        <v>0</v>
      </c>
      <c r="H27" s="174">
        <f>COUNTIF($H$13:H24,"PVR")</f>
        <v>0</v>
      </c>
      <c r="I27" s="174">
        <f>COUNTIF($I$13:I25,"EX")</f>
        <v>0</v>
      </c>
      <c r="J27" s="175">
        <f>COUNTIF($J$13:J24,"N/A")</f>
        <v>0</v>
      </c>
    </row>
    <row r="28" spans="1:11" x14ac:dyDescent="0.3">
      <c r="B28" s="217"/>
      <c r="C28" s="216"/>
      <c r="D28" s="263">
        <f>COUNTIF($D$13:E26,"D")</f>
        <v>11</v>
      </c>
      <c r="E28" s="263"/>
      <c r="F28" s="216"/>
      <c r="G28" s="216"/>
      <c r="H28" s="216"/>
      <c r="I28" s="216">
        <f>COUNTIF($I$13:I25,"VR")</f>
        <v>11</v>
      </c>
      <c r="J28" s="218"/>
    </row>
    <row r="29" spans="1:11" ht="15" thickBot="1" x14ac:dyDescent="0.35">
      <c r="B29" s="176"/>
      <c r="C29" s="177"/>
      <c r="D29" s="219"/>
      <c r="E29" s="220"/>
      <c r="F29" s="177"/>
      <c r="G29" s="177"/>
      <c r="H29" s="177"/>
      <c r="I29" s="177">
        <f>COUNTIF($I$13:I26,"FL")</f>
        <v>0</v>
      </c>
      <c r="J29" s="178"/>
    </row>
  </sheetData>
  <mergeCells count="34">
    <mergeCell ref="D28:E28"/>
    <mergeCell ref="D25:E25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9:K9"/>
    <mergeCell ref="B10:F11"/>
    <mergeCell ref="G10:K11"/>
    <mergeCell ref="D12:E12"/>
    <mergeCell ref="D27:E27"/>
    <mergeCell ref="D29:E29"/>
    <mergeCell ref="A4:D4"/>
    <mergeCell ref="E4:K4"/>
    <mergeCell ref="A1:K1"/>
    <mergeCell ref="A2:D2"/>
    <mergeCell ref="E2:K2"/>
    <mergeCell ref="A3:D3"/>
    <mergeCell ref="E3:K3"/>
    <mergeCell ref="D13:E13"/>
    <mergeCell ref="A5:D5"/>
    <mergeCell ref="E5:K5"/>
    <mergeCell ref="A6:D6"/>
    <mergeCell ref="E6:K6"/>
    <mergeCell ref="A7:D7"/>
    <mergeCell ref="E7:K7"/>
    <mergeCell ref="A8:K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A6449-E483-4ED1-971D-BAC7E25F9C5B}">
  <dimension ref="A1:K54"/>
  <sheetViews>
    <sheetView topLeftCell="A38" workbookViewId="0">
      <selection activeCell="B52" sqref="B52:J54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2187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customHeight="1" thickBot="1" x14ac:dyDescent="0.35">
      <c r="A9" s="239" t="s">
        <v>70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5"/>
      <c r="B10" s="242" t="s">
        <v>9</v>
      </c>
      <c r="C10" s="243"/>
      <c r="D10" s="243"/>
      <c r="E10" s="243"/>
      <c r="F10" s="243"/>
      <c r="G10" s="242" t="s">
        <v>10</v>
      </c>
      <c r="H10" s="243"/>
      <c r="I10" s="243"/>
      <c r="J10" s="243"/>
      <c r="K10" s="246"/>
    </row>
    <row r="11" spans="1:11" ht="15" thickBot="1" x14ac:dyDescent="0.35">
      <c r="A11" s="3"/>
      <c r="B11" s="280"/>
      <c r="C11" s="281"/>
      <c r="D11" s="281"/>
      <c r="E11" s="281"/>
      <c r="F11" s="281"/>
      <c r="G11" s="280"/>
      <c r="H11" s="281"/>
      <c r="I11" s="281"/>
      <c r="J11" s="281"/>
      <c r="K11" s="282"/>
    </row>
    <row r="12" spans="1:11" ht="42" thickBot="1" x14ac:dyDescent="0.35">
      <c r="A12" s="21" t="s">
        <v>8</v>
      </c>
      <c r="B12" s="16" t="s">
        <v>11</v>
      </c>
      <c r="C12" s="2" t="s">
        <v>12</v>
      </c>
      <c r="D12" s="239" t="s">
        <v>13</v>
      </c>
      <c r="E12" s="241"/>
      <c r="F12" s="1" t="s">
        <v>14</v>
      </c>
      <c r="G12" s="16" t="s">
        <v>15</v>
      </c>
      <c r="H12" s="2" t="s">
        <v>12</v>
      </c>
      <c r="I12" s="1" t="s">
        <v>13</v>
      </c>
      <c r="J12" s="16" t="s">
        <v>155</v>
      </c>
      <c r="K12" s="2" t="s">
        <v>153</v>
      </c>
    </row>
    <row r="13" spans="1:11" x14ac:dyDescent="0.3">
      <c r="A13" s="10" t="s">
        <v>71</v>
      </c>
      <c r="B13" s="105"/>
      <c r="C13" s="103"/>
      <c r="D13" s="285" t="s">
        <v>159</v>
      </c>
      <c r="E13" s="285"/>
      <c r="F13" s="106"/>
      <c r="G13" s="105"/>
      <c r="H13" s="103"/>
      <c r="I13" s="106" t="s">
        <v>160</v>
      </c>
      <c r="J13" s="108"/>
      <c r="K13" s="110"/>
    </row>
    <row r="14" spans="1:11" ht="15" thickBot="1" x14ac:dyDescent="0.35">
      <c r="A14" s="9" t="s">
        <v>72</v>
      </c>
      <c r="B14" s="105"/>
      <c r="C14" s="103"/>
      <c r="D14" s="285" t="s">
        <v>159</v>
      </c>
      <c r="E14" s="285"/>
      <c r="F14" s="106"/>
      <c r="G14" s="105"/>
      <c r="H14" s="103"/>
      <c r="I14" s="106" t="s">
        <v>160</v>
      </c>
      <c r="J14" s="108"/>
      <c r="K14" s="110"/>
    </row>
    <row r="15" spans="1:11" ht="15" thickBot="1" x14ac:dyDescent="0.35">
      <c r="A15" s="12"/>
      <c r="B15" s="13"/>
      <c r="C15" s="13"/>
      <c r="D15" s="283"/>
      <c r="E15" s="283"/>
      <c r="F15" s="14"/>
      <c r="G15" s="31"/>
      <c r="H15" s="13"/>
      <c r="I15" s="14"/>
      <c r="J15" s="40"/>
      <c r="K15" s="39"/>
    </row>
    <row r="16" spans="1:11" ht="15" thickBot="1" x14ac:dyDescent="0.35">
      <c r="A16" s="20" t="s">
        <v>29</v>
      </c>
      <c r="B16" s="105"/>
      <c r="C16" s="103"/>
      <c r="D16" s="285" t="s">
        <v>159</v>
      </c>
      <c r="E16" s="285"/>
      <c r="F16" s="106"/>
      <c r="G16" s="105"/>
      <c r="H16" s="103"/>
      <c r="I16" s="106" t="s">
        <v>160</v>
      </c>
      <c r="J16" s="108"/>
      <c r="K16" s="110"/>
    </row>
    <row r="17" spans="1:11" ht="15" thickBot="1" x14ac:dyDescent="0.35">
      <c r="A17" s="12"/>
      <c r="B17" s="13"/>
      <c r="C17" s="13"/>
      <c r="D17" s="283"/>
      <c r="E17" s="283"/>
      <c r="F17" s="14"/>
      <c r="G17" s="31"/>
      <c r="H17" s="13"/>
      <c r="I17" s="14"/>
      <c r="J17" s="40"/>
      <c r="K17" s="39"/>
    </row>
    <row r="18" spans="1:11" ht="15" thickBot="1" x14ac:dyDescent="0.35">
      <c r="A18" s="20" t="s">
        <v>30</v>
      </c>
      <c r="B18" s="105"/>
      <c r="C18" s="103"/>
      <c r="D18" s="285" t="s">
        <v>159</v>
      </c>
      <c r="E18" s="285"/>
      <c r="F18" s="106"/>
      <c r="G18" s="105"/>
      <c r="H18" s="103"/>
      <c r="I18" s="106" t="s">
        <v>160</v>
      </c>
      <c r="J18" s="108"/>
      <c r="K18" s="110"/>
    </row>
    <row r="19" spans="1:11" ht="15" thickBot="1" x14ac:dyDescent="0.35">
      <c r="A19" s="12"/>
      <c r="B19" s="13"/>
      <c r="C19" s="13"/>
      <c r="D19" s="283"/>
      <c r="E19" s="283"/>
      <c r="F19" s="14"/>
      <c r="G19" s="31"/>
      <c r="H19" s="13"/>
      <c r="I19" s="14"/>
      <c r="J19" s="40"/>
      <c r="K19" s="39"/>
    </row>
    <row r="20" spans="1:11" x14ac:dyDescent="0.3">
      <c r="A20" s="10" t="s">
        <v>51</v>
      </c>
      <c r="B20" s="105"/>
      <c r="C20" s="103"/>
      <c r="D20" s="285" t="s">
        <v>159</v>
      </c>
      <c r="E20" s="285"/>
      <c r="F20" s="106"/>
      <c r="G20" s="105"/>
      <c r="H20" s="103"/>
      <c r="I20" s="106" t="s">
        <v>160</v>
      </c>
      <c r="J20" s="108"/>
      <c r="K20" s="110"/>
    </row>
    <row r="21" spans="1:11" ht="15" thickBot="1" x14ac:dyDescent="0.35">
      <c r="A21" s="9" t="s">
        <v>52</v>
      </c>
      <c r="B21" s="105"/>
      <c r="C21" s="103"/>
      <c r="D21" s="285" t="s">
        <v>159</v>
      </c>
      <c r="E21" s="285"/>
      <c r="F21" s="106"/>
      <c r="G21" s="105"/>
      <c r="H21" s="103"/>
      <c r="I21" s="106" t="s">
        <v>160</v>
      </c>
      <c r="J21" s="108"/>
      <c r="K21" s="110"/>
    </row>
    <row r="22" spans="1:11" ht="15" thickBot="1" x14ac:dyDescent="0.35">
      <c r="A22" s="12"/>
      <c r="B22" s="13"/>
      <c r="C22" s="13"/>
      <c r="D22" s="283"/>
      <c r="E22" s="283"/>
      <c r="F22" s="14"/>
      <c r="G22" s="31"/>
      <c r="H22" s="13"/>
      <c r="I22" s="14"/>
      <c r="J22" s="40"/>
      <c r="K22" s="39"/>
    </row>
    <row r="23" spans="1:11" x14ac:dyDescent="0.3">
      <c r="A23" s="10" t="s">
        <v>32</v>
      </c>
      <c r="B23" s="105"/>
      <c r="C23" s="103"/>
      <c r="D23" s="285" t="s">
        <v>159</v>
      </c>
      <c r="E23" s="285"/>
      <c r="F23" s="106"/>
      <c r="G23" s="105"/>
      <c r="H23" s="103"/>
      <c r="I23" s="106" t="s">
        <v>160</v>
      </c>
      <c r="J23" s="108"/>
      <c r="K23" s="110"/>
    </row>
    <row r="24" spans="1:11" ht="15" thickBot="1" x14ac:dyDescent="0.35">
      <c r="A24" s="9" t="s">
        <v>33</v>
      </c>
      <c r="B24" s="105"/>
      <c r="C24" s="103"/>
      <c r="D24" s="285" t="s">
        <v>159</v>
      </c>
      <c r="E24" s="285"/>
      <c r="F24" s="106"/>
      <c r="G24" s="105"/>
      <c r="H24" s="103"/>
      <c r="I24" s="106" t="s">
        <v>160</v>
      </c>
      <c r="J24" s="108"/>
      <c r="K24" s="110"/>
    </row>
    <row r="25" spans="1:11" ht="15" thickBot="1" x14ac:dyDescent="0.35">
      <c r="A25" s="12"/>
      <c r="B25" s="13"/>
      <c r="C25" s="13"/>
      <c r="D25" s="283"/>
      <c r="E25" s="283"/>
      <c r="F25" s="14"/>
      <c r="G25" s="31"/>
      <c r="H25" s="13"/>
      <c r="I25" s="14"/>
      <c r="J25" s="40"/>
      <c r="K25" s="39"/>
    </row>
    <row r="26" spans="1:11" x14ac:dyDescent="0.3">
      <c r="A26" s="10" t="s">
        <v>34</v>
      </c>
      <c r="B26" s="105"/>
      <c r="C26" s="103"/>
      <c r="D26" s="285" t="s">
        <v>159</v>
      </c>
      <c r="E26" s="285"/>
      <c r="F26" s="106"/>
      <c r="G26" s="105"/>
      <c r="H26" s="103"/>
      <c r="I26" s="106" t="s">
        <v>160</v>
      </c>
      <c r="J26" s="108"/>
      <c r="K26" s="110"/>
    </row>
    <row r="27" spans="1:11" ht="15" thickBot="1" x14ac:dyDescent="0.35">
      <c r="A27" s="24" t="s">
        <v>35</v>
      </c>
      <c r="B27" s="105"/>
      <c r="C27" s="103"/>
      <c r="D27" s="285" t="s">
        <v>159</v>
      </c>
      <c r="E27" s="285"/>
      <c r="F27" s="106"/>
      <c r="G27" s="105"/>
      <c r="H27" s="103"/>
      <c r="I27" s="106" t="s">
        <v>160</v>
      </c>
      <c r="J27" s="108"/>
      <c r="K27" s="110"/>
    </row>
    <row r="28" spans="1:11" ht="15" thickBot="1" x14ac:dyDescent="0.35">
      <c r="A28" s="17"/>
      <c r="B28" s="18"/>
      <c r="C28" s="18"/>
      <c r="D28" s="295"/>
      <c r="E28" s="296"/>
      <c r="F28" s="30"/>
      <c r="G28" s="17"/>
      <c r="H28" s="18"/>
      <c r="I28" s="30"/>
      <c r="J28" s="42"/>
      <c r="K28" s="41"/>
    </row>
    <row r="29" spans="1:11" x14ac:dyDescent="0.3">
      <c r="A29" s="25" t="s">
        <v>36</v>
      </c>
      <c r="B29" s="105"/>
      <c r="C29" s="103"/>
      <c r="D29" s="285" t="s">
        <v>159</v>
      </c>
      <c r="E29" s="285"/>
      <c r="F29" s="106"/>
      <c r="G29" s="105"/>
      <c r="H29" s="103"/>
      <c r="I29" s="106" t="s">
        <v>160</v>
      </c>
      <c r="J29" s="108"/>
      <c r="K29" s="110"/>
    </row>
    <row r="30" spans="1:11" x14ac:dyDescent="0.3">
      <c r="A30" s="7" t="s">
        <v>37</v>
      </c>
      <c r="B30" s="105"/>
      <c r="C30" s="103"/>
      <c r="D30" s="285" t="s">
        <v>159</v>
      </c>
      <c r="E30" s="285"/>
      <c r="F30" s="106"/>
      <c r="G30" s="105"/>
      <c r="H30" s="103"/>
      <c r="I30" s="106" t="s">
        <v>160</v>
      </c>
      <c r="J30" s="108"/>
      <c r="K30" s="110"/>
    </row>
    <row r="31" spans="1:11" ht="15" thickBot="1" x14ac:dyDescent="0.35">
      <c r="A31" s="24" t="s">
        <v>73</v>
      </c>
      <c r="B31" s="105"/>
      <c r="C31" s="103"/>
      <c r="D31" s="285" t="s">
        <v>159</v>
      </c>
      <c r="E31" s="285"/>
      <c r="F31" s="106"/>
      <c r="G31" s="105"/>
      <c r="H31" s="103"/>
      <c r="I31" s="106" t="s">
        <v>160</v>
      </c>
      <c r="J31" s="108"/>
      <c r="K31" s="110"/>
    </row>
    <row r="32" spans="1:11" ht="15" thickBot="1" x14ac:dyDescent="0.35">
      <c r="A32" s="23"/>
      <c r="B32" s="18"/>
      <c r="C32" s="18"/>
      <c r="D32" s="295"/>
      <c r="E32" s="296"/>
      <c r="F32" s="30"/>
      <c r="G32" s="17"/>
      <c r="H32" s="18"/>
      <c r="I32" s="30"/>
      <c r="J32" s="42"/>
      <c r="K32" s="41"/>
    </row>
    <row r="33" spans="1:11" x14ac:dyDescent="0.3">
      <c r="A33" s="25" t="s">
        <v>38</v>
      </c>
      <c r="B33" s="105"/>
      <c r="C33" s="103"/>
      <c r="D33" s="285" t="s">
        <v>159</v>
      </c>
      <c r="E33" s="285"/>
      <c r="F33" s="106"/>
      <c r="G33" s="105"/>
      <c r="H33" s="103"/>
      <c r="I33" s="106" t="s">
        <v>160</v>
      </c>
      <c r="J33" s="108"/>
      <c r="K33" s="110"/>
    </row>
    <row r="34" spans="1:11" x14ac:dyDescent="0.3">
      <c r="A34" s="26" t="s">
        <v>40</v>
      </c>
      <c r="B34" s="105"/>
      <c r="C34" s="103"/>
      <c r="D34" s="285" t="s">
        <v>159</v>
      </c>
      <c r="E34" s="285"/>
      <c r="F34" s="106"/>
      <c r="G34" s="105"/>
      <c r="H34" s="103"/>
      <c r="I34" s="106" t="s">
        <v>160</v>
      </c>
      <c r="J34" s="108"/>
      <c r="K34" s="110"/>
    </row>
    <row r="35" spans="1:11" x14ac:dyDescent="0.3">
      <c r="A35" s="26" t="s">
        <v>39</v>
      </c>
      <c r="B35" s="105"/>
      <c r="C35" s="103"/>
      <c r="D35" s="285" t="s">
        <v>159</v>
      </c>
      <c r="E35" s="285"/>
      <c r="F35" s="106"/>
      <c r="G35" s="105"/>
      <c r="H35" s="103"/>
      <c r="I35" s="106" t="s">
        <v>160</v>
      </c>
      <c r="J35" s="108"/>
      <c r="K35" s="110"/>
    </row>
    <row r="36" spans="1:11" ht="15" thickBot="1" x14ac:dyDescent="0.35">
      <c r="A36" s="27" t="s">
        <v>74</v>
      </c>
      <c r="B36" s="105"/>
      <c r="C36" s="103"/>
      <c r="D36" s="285" t="s">
        <v>159</v>
      </c>
      <c r="E36" s="285"/>
      <c r="F36" s="106"/>
      <c r="G36" s="105"/>
      <c r="H36" s="103"/>
      <c r="I36" s="106" t="s">
        <v>160</v>
      </c>
      <c r="J36" s="108"/>
      <c r="K36" s="110"/>
    </row>
    <row r="37" spans="1:11" ht="15" thickBot="1" x14ac:dyDescent="0.35">
      <c r="A37" s="23"/>
      <c r="B37" s="18"/>
      <c r="C37" s="18"/>
      <c r="D37" s="295"/>
      <c r="E37" s="296"/>
      <c r="F37" s="30"/>
      <c r="G37" s="17"/>
      <c r="H37" s="18"/>
      <c r="I37" s="30"/>
      <c r="J37" s="42"/>
      <c r="K37" s="41"/>
    </row>
    <row r="38" spans="1:11" x14ac:dyDescent="0.3">
      <c r="A38" s="25" t="s">
        <v>75</v>
      </c>
      <c r="B38" s="105"/>
      <c r="C38" s="103"/>
      <c r="D38" s="285" t="s">
        <v>159</v>
      </c>
      <c r="E38" s="285"/>
      <c r="F38" s="106"/>
      <c r="G38" s="105"/>
      <c r="H38" s="103"/>
      <c r="I38" s="106" t="s">
        <v>160</v>
      </c>
      <c r="J38" s="108"/>
      <c r="K38" s="110"/>
    </row>
    <row r="39" spans="1:11" ht="15" thickBot="1" x14ac:dyDescent="0.35">
      <c r="A39" s="27" t="s">
        <v>76</v>
      </c>
      <c r="B39" s="105"/>
      <c r="C39" s="103"/>
      <c r="D39" s="285" t="s">
        <v>159</v>
      </c>
      <c r="E39" s="285"/>
      <c r="F39" s="106"/>
      <c r="G39" s="105"/>
      <c r="H39" s="103"/>
      <c r="I39" s="106" t="s">
        <v>160</v>
      </c>
      <c r="J39" s="108"/>
      <c r="K39" s="110"/>
    </row>
    <row r="40" spans="1:11" ht="15" thickBot="1" x14ac:dyDescent="0.35">
      <c r="A40" s="23"/>
      <c r="B40" s="18"/>
      <c r="C40" s="18"/>
      <c r="D40" s="295"/>
      <c r="E40" s="296"/>
      <c r="F40" s="30"/>
      <c r="G40" s="17"/>
      <c r="H40" s="18"/>
      <c r="I40" s="30"/>
      <c r="J40" s="42"/>
      <c r="K40" s="41"/>
    </row>
    <row r="41" spans="1:11" x14ac:dyDescent="0.3">
      <c r="A41" s="25" t="s">
        <v>77</v>
      </c>
      <c r="B41" s="105"/>
      <c r="C41" s="103"/>
      <c r="D41" s="285" t="s">
        <v>159</v>
      </c>
      <c r="E41" s="285"/>
      <c r="F41" s="106"/>
      <c r="G41" s="105"/>
      <c r="H41" s="103"/>
      <c r="I41" s="106" t="s">
        <v>160</v>
      </c>
      <c r="J41" s="108"/>
      <c r="K41" s="110"/>
    </row>
    <row r="42" spans="1:11" ht="15" thickBot="1" x14ac:dyDescent="0.35">
      <c r="A42" s="27" t="s">
        <v>78</v>
      </c>
      <c r="B42" s="105"/>
      <c r="C42" s="103"/>
      <c r="D42" s="285" t="s">
        <v>159</v>
      </c>
      <c r="E42" s="285"/>
      <c r="F42" s="106"/>
      <c r="G42" s="105"/>
      <c r="H42" s="103"/>
      <c r="I42" s="106" t="s">
        <v>160</v>
      </c>
      <c r="J42" s="108"/>
      <c r="K42" s="110"/>
    </row>
    <row r="43" spans="1:11" ht="15" thickBot="1" x14ac:dyDescent="0.35">
      <c r="A43" s="23"/>
      <c r="B43" s="18"/>
      <c r="C43" s="18"/>
      <c r="D43" s="295"/>
      <c r="E43" s="296"/>
      <c r="F43" s="30"/>
      <c r="G43" s="17"/>
      <c r="H43" s="18"/>
      <c r="I43" s="30"/>
      <c r="J43" s="42"/>
      <c r="K43" s="41"/>
    </row>
    <row r="44" spans="1:11" x14ac:dyDescent="0.3">
      <c r="A44" s="25" t="s">
        <v>79</v>
      </c>
      <c r="B44" s="105"/>
      <c r="C44" s="103"/>
      <c r="D44" s="285" t="s">
        <v>159</v>
      </c>
      <c r="E44" s="285"/>
      <c r="F44" s="106"/>
      <c r="G44" s="105"/>
      <c r="H44" s="103"/>
      <c r="I44" s="106" t="s">
        <v>160</v>
      </c>
      <c r="J44" s="108"/>
      <c r="K44" s="110"/>
    </row>
    <row r="45" spans="1:11" x14ac:dyDescent="0.3">
      <c r="A45" s="26" t="s">
        <v>80</v>
      </c>
      <c r="B45" s="105"/>
      <c r="C45" s="103"/>
      <c r="D45" s="285" t="s">
        <v>159</v>
      </c>
      <c r="E45" s="285"/>
      <c r="F45" s="106"/>
      <c r="G45" s="105"/>
      <c r="H45" s="103"/>
      <c r="I45" s="106" t="s">
        <v>160</v>
      </c>
      <c r="J45" s="108"/>
      <c r="K45" s="110"/>
    </row>
    <row r="46" spans="1:11" x14ac:dyDescent="0.3">
      <c r="A46" s="26" t="s">
        <v>81</v>
      </c>
      <c r="B46" s="105"/>
      <c r="C46" s="103"/>
      <c r="D46" s="285" t="s">
        <v>159</v>
      </c>
      <c r="E46" s="285"/>
      <c r="F46" s="106"/>
      <c r="G46" s="105"/>
      <c r="H46" s="103"/>
      <c r="I46" s="106" t="s">
        <v>160</v>
      </c>
      <c r="J46" s="108"/>
      <c r="K46" s="110"/>
    </row>
    <row r="47" spans="1:11" ht="15" thickBot="1" x14ac:dyDescent="0.35">
      <c r="A47" s="27" t="s">
        <v>82</v>
      </c>
      <c r="B47" s="105"/>
      <c r="C47" s="103"/>
      <c r="D47" s="285" t="s">
        <v>159</v>
      </c>
      <c r="E47" s="285"/>
      <c r="F47" s="106"/>
      <c r="G47" s="105"/>
      <c r="H47" s="103"/>
      <c r="I47" s="106" t="s">
        <v>160</v>
      </c>
      <c r="J47" s="108"/>
      <c r="K47" s="110"/>
    </row>
    <row r="48" spans="1:11" ht="15" thickBot="1" x14ac:dyDescent="0.35">
      <c r="A48" s="23"/>
      <c r="B48" s="18"/>
      <c r="C48" s="18"/>
      <c r="D48" s="295"/>
      <c r="E48" s="296"/>
      <c r="F48" s="30"/>
      <c r="G48" s="17"/>
      <c r="H48" s="18"/>
      <c r="I48" s="30"/>
      <c r="J48" s="42"/>
      <c r="K48" s="41"/>
    </row>
    <row r="49" spans="1:11" x14ac:dyDescent="0.3">
      <c r="A49" s="25" t="s">
        <v>83</v>
      </c>
      <c r="B49" s="105"/>
      <c r="C49" s="103"/>
      <c r="D49" s="285" t="s">
        <v>159</v>
      </c>
      <c r="E49" s="285"/>
      <c r="F49" s="106"/>
      <c r="G49" s="105"/>
      <c r="H49" s="103"/>
      <c r="I49" s="106" t="s">
        <v>160</v>
      </c>
      <c r="J49" s="108"/>
      <c r="K49" s="110"/>
    </row>
    <row r="50" spans="1:11" ht="15" thickBot="1" x14ac:dyDescent="0.35">
      <c r="A50" s="28" t="s">
        <v>84</v>
      </c>
      <c r="B50" s="105"/>
      <c r="C50" s="103"/>
      <c r="D50" s="285" t="s">
        <v>159</v>
      </c>
      <c r="E50" s="285"/>
      <c r="F50" s="106"/>
      <c r="G50" s="105"/>
      <c r="H50" s="103"/>
      <c r="I50" s="106" t="s">
        <v>160</v>
      </c>
      <c r="J50" s="108"/>
      <c r="K50" s="110"/>
    </row>
    <row r="51" spans="1:11" ht="15" thickBot="1" x14ac:dyDescent="0.35"/>
    <row r="52" spans="1:11" x14ac:dyDescent="0.3">
      <c r="B52" s="173">
        <f>COUNTIF($B$13:$B$24,"P")</f>
        <v>0</v>
      </c>
      <c r="C52" s="174">
        <f>COUNTIF($C$13:C49,"C")</f>
        <v>0</v>
      </c>
      <c r="D52" s="261">
        <f>COUNTIF($D$13:E50,"G")</f>
        <v>0</v>
      </c>
      <c r="E52" s="261"/>
      <c r="F52" s="174">
        <f>COUNTIF($F$13:F49,"EM")</f>
        <v>0</v>
      </c>
      <c r="G52" s="174">
        <f>COUNTIF($G$13:G49,"P")</f>
        <v>0</v>
      </c>
      <c r="H52" s="174">
        <f>COUNTIF($H$13:H49,"PVR")</f>
        <v>0</v>
      </c>
      <c r="I52" s="174">
        <f>COUNTIF($I$13:I50,"EX")</f>
        <v>0</v>
      </c>
      <c r="J52" s="175">
        <f>COUNTIF($J$13:J49,"N/A")</f>
        <v>0</v>
      </c>
    </row>
    <row r="53" spans="1:11" x14ac:dyDescent="0.3">
      <c r="B53" s="217"/>
      <c r="C53" s="216"/>
      <c r="D53" s="263">
        <f>COUNTIF($D$13:E51,"D")</f>
        <v>27</v>
      </c>
      <c r="E53" s="263"/>
      <c r="F53" s="216"/>
      <c r="G53" s="216"/>
      <c r="H53" s="216"/>
      <c r="I53" s="216">
        <f>COUNTIF($I$13:I50,"VR")</f>
        <v>27</v>
      </c>
      <c r="J53" s="218"/>
    </row>
    <row r="54" spans="1:11" ht="15" thickBot="1" x14ac:dyDescent="0.35">
      <c r="B54" s="176"/>
      <c r="C54" s="177"/>
      <c r="D54" s="219"/>
      <c r="E54" s="220"/>
      <c r="F54" s="177"/>
      <c r="G54" s="177"/>
      <c r="H54" s="177"/>
      <c r="I54" s="177">
        <f>COUNTIF($I$13:I51,"FL")</f>
        <v>0</v>
      </c>
      <c r="J54" s="178"/>
    </row>
  </sheetData>
  <mergeCells count="59">
    <mergeCell ref="D52:E52"/>
    <mergeCell ref="D53:E53"/>
    <mergeCell ref="D49:E49"/>
    <mergeCell ref="D50:E50"/>
    <mergeCell ref="D43:E43"/>
    <mergeCell ref="D44:E44"/>
    <mergeCell ref="D45:E45"/>
    <mergeCell ref="D46:E46"/>
    <mergeCell ref="D47:E47"/>
    <mergeCell ref="D48:E48"/>
    <mergeCell ref="D42:E42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30:E30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14:E14"/>
    <mergeCell ref="D15:E15"/>
    <mergeCell ref="D16:E16"/>
    <mergeCell ref="D17:E17"/>
    <mergeCell ref="D18:E18"/>
    <mergeCell ref="A9:K9"/>
    <mergeCell ref="B10:F11"/>
    <mergeCell ref="G10:K11"/>
    <mergeCell ref="D12:E12"/>
    <mergeCell ref="D13:E13"/>
    <mergeCell ref="D54:E54"/>
    <mergeCell ref="A4:D4"/>
    <mergeCell ref="E4:K4"/>
    <mergeCell ref="A1:K1"/>
    <mergeCell ref="A2:D2"/>
    <mergeCell ref="E2:K2"/>
    <mergeCell ref="A3:D3"/>
    <mergeCell ref="E3:K3"/>
    <mergeCell ref="A5:D5"/>
    <mergeCell ref="E5:K5"/>
    <mergeCell ref="A6:D6"/>
    <mergeCell ref="E6:K6"/>
    <mergeCell ref="A7:D7"/>
    <mergeCell ref="E7:K7"/>
    <mergeCell ref="D19:E19"/>
    <mergeCell ref="A8:K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054FB-E2BE-4D5D-BE0B-E8623927D0F1}">
  <dimension ref="A1:K25"/>
  <sheetViews>
    <sheetView topLeftCell="A2" workbookViewId="0">
      <selection activeCell="B23" sqref="B23:J25"/>
    </sheetView>
  </sheetViews>
  <sheetFormatPr defaultRowHeight="14.4" x14ac:dyDescent="0.3"/>
  <cols>
    <col min="1" max="1" width="15.33203125" customWidth="1"/>
    <col min="2" max="2" width="15.109375" customWidth="1"/>
    <col min="3" max="3" width="14.109375" customWidth="1"/>
    <col min="4" max="4" width="9.6640625" customWidth="1"/>
    <col min="5" max="5" width="5.6640625" customWidth="1"/>
    <col min="6" max="6" width="14.109375" customWidth="1"/>
    <col min="7" max="10" width="15.109375" customWidth="1"/>
    <col min="11" max="11" width="31.33203125" customWidth="1"/>
  </cols>
  <sheetData>
    <row r="1" spans="1:11" ht="15" thickBot="1" x14ac:dyDescent="0.35">
      <c r="A1" s="255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5" thickBot="1" x14ac:dyDescent="0.35">
      <c r="A2" s="230" t="s">
        <v>1</v>
      </c>
      <c r="B2" s="231"/>
      <c r="C2" s="231"/>
      <c r="D2" s="232"/>
      <c r="E2" s="252" t="s">
        <v>18</v>
      </c>
      <c r="F2" s="253"/>
      <c r="G2" s="253"/>
      <c r="H2" s="253"/>
      <c r="I2" s="253"/>
      <c r="J2" s="253"/>
      <c r="K2" s="254"/>
    </row>
    <row r="3" spans="1:11" ht="15" thickBot="1" x14ac:dyDescent="0.35">
      <c r="A3" s="224" t="s">
        <v>2</v>
      </c>
      <c r="B3" s="225"/>
      <c r="C3" s="225"/>
      <c r="D3" s="226"/>
      <c r="E3" s="258" t="s">
        <v>17</v>
      </c>
      <c r="F3" s="259"/>
      <c r="G3" s="259"/>
      <c r="H3" s="259"/>
      <c r="I3" s="259"/>
      <c r="J3" s="259"/>
      <c r="K3" s="260"/>
    </row>
    <row r="4" spans="1:11" ht="15" thickBot="1" x14ac:dyDescent="0.35">
      <c r="A4" s="230" t="s">
        <v>3</v>
      </c>
      <c r="B4" s="231"/>
      <c r="C4" s="231"/>
      <c r="D4" s="232"/>
      <c r="E4" s="252" t="s">
        <v>19</v>
      </c>
      <c r="F4" s="253"/>
      <c r="G4" s="253"/>
      <c r="H4" s="253"/>
      <c r="I4" s="253"/>
      <c r="J4" s="253"/>
      <c r="K4" s="254"/>
    </row>
    <row r="5" spans="1:11" ht="15" thickBot="1" x14ac:dyDescent="0.35">
      <c r="A5" s="224" t="s">
        <v>4</v>
      </c>
      <c r="B5" s="225"/>
      <c r="C5" s="225"/>
      <c r="D5" s="226"/>
      <c r="E5" s="227">
        <v>2022</v>
      </c>
      <c r="F5" s="228"/>
      <c r="G5" s="228"/>
      <c r="H5" s="228"/>
      <c r="I5" s="228"/>
      <c r="J5" s="228"/>
      <c r="K5" s="229"/>
    </row>
    <row r="6" spans="1:11" ht="15" thickBot="1" x14ac:dyDescent="0.35">
      <c r="A6" s="230" t="s">
        <v>5</v>
      </c>
      <c r="B6" s="231"/>
      <c r="C6" s="231"/>
      <c r="D6" s="232"/>
      <c r="E6" s="233">
        <v>9781776115228</v>
      </c>
      <c r="F6" s="234"/>
      <c r="G6" s="234"/>
      <c r="H6" s="234"/>
      <c r="I6" s="234"/>
      <c r="J6" s="234"/>
      <c r="K6" s="235"/>
    </row>
    <row r="7" spans="1:11" ht="15" thickBot="1" x14ac:dyDescent="0.35">
      <c r="A7" s="224" t="s">
        <v>6</v>
      </c>
      <c r="B7" s="225"/>
      <c r="C7" s="225"/>
      <c r="D7" s="226"/>
      <c r="E7" s="236" t="s">
        <v>16</v>
      </c>
      <c r="F7" s="237"/>
      <c r="G7" s="237"/>
      <c r="H7" s="237"/>
      <c r="I7" s="237"/>
      <c r="J7" s="237"/>
      <c r="K7" s="238"/>
    </row>
    <row r="8" spans="1:11" ht="15" thickBot="1" x14ac:dyDescent="0.35">
      <c r="A8" s="221" t="s">
        <v>7</v>
      </c>
      <c r="B8" s="222"/>
      <c r="C8" s="222"/>
      <c r="D8" s="222"/>
      <c r="E8" s="222"/>
      <c r="F8" s="222"/>
      <c r="G8" s="222"/>
      <c r="H8" s="222"/>
      <c r="I8" s="222"/>
      <c r="J8" s="222"/>
      <c r="K8" s="223"/>
    </row>
    <row r="9" spans="1:11" ht="15" thickBot="1" x14ac:dyDescent="0.35">
      <c r="A9" s="239" t="s">
        <v>85</v>
      </c>
      <c r="B9" s="240"/>
      <c r="C9" s="240"/>
      <c r="D9" s="240"/>
      <c r="E9" s="240"/>
      <c r="F9" s="240"/>
      <c r="G9" s="240"/>
      <c r="H9" s="240"/>
      <c r="I9" s="240"/>
      <c r="J9" s="240"/>
      <c r="K9" s="241"/>
    </row>
    <row r="10" spans="1:11" x14ac:dyDescent="0.3">
      <c r="A10" s="5"/>
      <c r="B10" s="242" t="s">
        <v>9</v>
      </c>
      <c r="C10" s="243"/>
      <c r="D10" s="243"/>
      <c r="E10" s="243"/>
      <c r="F10" s="243"/>
      <c r="G10" s="242" t="s">
        <v>10</v>
      </c>
      <c r="H10" s="243"/>
      <c r="I10" s="243"/>
      <c r="J10" s="243"/>
      <c r="K10" s="246"/>
    </row>
    <row r="11" spans="1:11" ht="15" thickBot="1" x14ac:dyDescent="0.35">
      <c r="A11" s="3"/>
      <c r="B11" s="280"/>
      <c r="C11" s="281"/>
      <c r="D11" s="281"/>
      <c r="E11" s="281"/>
      <c r="F11" s="281"/>
      <c r="G11" s="280"/>
      <c r="H11" s="281"/>
      <c r="I11" s="281"/>
      <c r="J11" s="281"/>
      <c r="K11" s="282"/>
    </row>
    <row r="12" spans="1:11" ht="42" thickBot="1" x14ac:dyDescent="0.35">
      <c r="A12" s="21" t="s">
        <v>8</v>
      </c>
      <c r="B12" s="16" t="s">
        <v>11</v>
      </c>
      <c r="C12" s="2" t="s">
        <v>12</v>
      </c>
      <c r="D12" s="239" t="s">
        <v>13</v>
      </c>
      <c r="E12" s="241"/>
      <c r="F12" s="1" t="s">
        <v>14</v>
      </c>
      <c r="G12" s="16" t="s">
        <v>15</v>
      </c>
      <c r="H12" s="2" t="s">
        <v>12</v>
      </c>
      <c r="I12" s="1" t="s">
        <v>13</v>
      </c>
      <c r="J12" s="16" t="s">
        <v>155</v>
      </c>
      <c r="K12" s="2" t="s">
        <v>153</v>
      </c>
    </row>
    <row r="13" spans="1:11" x14ac:dyDescent="0.3">
      <c r="A13" s="10" t="s">
        <v>86</v>
      </c>
      <c r="B13" s="105"/>
      <c r="C13" s="103"/>
      <c r="D13" s="285" t="s">
        <v>243</v>
      </c>
      <c r="E13" s="285"/>
      <c r="F13" s="106"/>
      <c r="G13" s="105"/>
      <c r="H13" s="103"/>
      <c r="I13" s="106" t="s">
        <v>160</v>
      </c>
      <c r="J13" s="108"/>
      <c r="K13" s="110"/>
    </row>
    <row r="14" spans="1:11" ht="15" thickBot="1" x14ac:dyDescent="0.35">
      <c r="A14" s="9" t="s">
        <v>87</v>
      </c>
      <c r="B14" s="105"/>
      <c r="C14" s="103"/>
      <c r="D14" s="285" t="s">
        <v>243</v>
      </c>
      <c r="E14" s="285"/>
      <c r="F14" s="106"/>
      <c r="G14" s="105"/>
      <c r="H14" s="103"/>
      <c r="I14" s="106" t="s">
        <v>160</v>
      </c>
      <c r="J14" s="108"/>
      <c r="K14" s="110"/>
    </row>
    <row r="15" spans="1:11" ht="15" thickBot="1" x14ac:dyDescent="0.35">
      <c r="A15" s="12"/>
      <c r="B15" s="13"/>
      <c r="C15" s="13"/>
      <c r="D15" s="283"/>
      <c r="E15" s="283"/>
      <c r="F15" s="14"/>
      <c r="G15" s="31"/>
      <c r="H15" s="13"/>
      <c r="I15" s="14"/>
      <c r="J15" s="40"/>
      <c r="K15" s="39"/>
    </row>
    <row r="16" spans="1:11" x14ac:dyDescent="0.3">
      <c r="A16" s="10" t="s">
        <v>203</v>
      </c>
      <c r="B16" s="91"/>
      <c r="C16" s="89"/>
      <c r="D16" s="267" t="s">
        <v>243</v>
      </c>
      <c r="E16" s="267"/>
      <c r="F16" s="129"/>
      <c r="G16" s="45"/>
      <c r="H16" s="43"/>
      <c r="I16" s="77" t="s">
        <v>160</v>
      </c>
      <c r="J16" s="112"/>
      <c r="K16" s="46"/>
    </row>
    <row r="17" spans="1:11" x14ac:dyDescent="0.3">
      <c r="A17" s="10" t="s">
        <v>204</v>
      </c>
      <c r="B17" s="105"/>
      <c r="C17" s="103"/>
      <c r="D17" s="285" t="s">
        <v>243</v>
      </c>
      <c r="E17" s="285"/>
      <c r="F17" s="106"/>
      <c r="G17" s="105"/>
      <c r="H17" s="103"/>
      <c r="I17" s="106" t="s">
        <v>160</v>
      </c>
      <c r="J17" s="108"/>
      <c r="K17" s="110"/>
    </row>
    <row r="18" spans="1:11" x14ac:dyDescent="0.3">
      <c r="A18" s="10" t="s">
        <v>205</v>
      </c>
      <c r="B18" s="105"/>
      <c r="C18" s="103"/>
      <c r="D18" s="285" t="s">
        <v>243</v>
      </c>
      <c r="E18" s="285"/>
      <c r="F18" s="106"/>
      <c r="G18" s="105"/>
      <c r="H18" s="103"/>
      <c r="I18" s="106" t="s">
        <v>160</v>
      </c>
      <c r="J18" s="108"/>
      <c r="K18" s="110"/>
    </row>
    <row r="19" spans="1:11" x14ac:dyDescent="0.3">
      <c r="A19" s="10" t="s">
        <v>206</v>
      </c>
      <c r="B19" s="105"/>
      <c r="C19" s="103"/>
      <c r="D19" s="285" t="s">
        <v>243</v>
      </c>
      <c r="E19" s="285"/>
      <c r="F19" s="106"/>
      <c r="G19" s="105"/>
      <c r="H19" s="103"/>
      <c r="I19" s="106" t="s">
        <v>160</v>
      </c>
      <c r="J19" s="108"/>
      <c r="K19" s="110"/>
    </row>
    <row r="20" spans="1:11" x14ac:dyDescent="0.3">
      <c r="A20" s="6" t="s">
        <v>88</v>
      </c>
      <c r="B20" s="105"/>
      <c r="C20" s="103"/>
      <c r="D20" s="285" t="s">
        <v>243</v>
      </c>
      <c r="E20" s="285"/>
      <c r="F20" s="106"/>
      <c r="G20" s="105"/>
      <c r="H20" s="103"/>
      <c r="I20" s="106" t="s">
        <v>160</v>
      </c>
      <c r="J20" s="108"/>
      <c r="K20" s="110"/>
    </row>
    <row r="21" spans="1:11" ht="15" thickBot="1" x14ac:dyDescent="0.35">
      <c r="A21" s="8" t="s">
        <v>89</v>
      </c>
      <c r="B21" s="63"/>
      <c r="C21" s="61"/>
      <c r="D21" s="278" t="s">
        <v>243</v>
      </c>
      <c r="E21" s="278"/>
      <c r="F21" s="107"/>
      <c r="G21" s="63"/>
      <c r="H21" s="61"/>
      <c r="I21" s="107" t="s">
        <v>160</v>
      </c>
      <c r="J21" s="109"/>
      <c r="K21" s="111"/>
    </row>
    <row r="22" spans="1:11" ht="15" thickBot="1" x14ac:dyDescent="0.35"/>
    <row r="23" spans="1:11" x14ac:dyDescent="0.3">
      <c r="B23" s="173">
        <f ca="1">COUNTIF($B$13:$B$24,"P")</f>
        <v>0</v>
      </c>
      <c r="C23" s="174">
        <f>COUNTIF($C$13:C20,"C")</f>
        <v>0</v>
      </c>
      <c r="D23" s="261">
        <f>COUNTIF($D$13:E21,"G")</f>
        <v>8</v>
      </c>
      <c r="E23" s="261"/>
      <c r="F23" s="174">
        <f>COUNTIF($F$13:F20,"EM")</f>
        <v>0</v>
      </c>
      <c r="G23" s="174">
        <f>COUNTIF($G$13:G20,"P")</f>
        <v>0</v>
      </c>
      <c r="H23" s="174">
        <f>COUNTIF($H$13:H20,"PVR")</f>
        <v>0</v>
      </c>
      <c r="I23" s="174">
        <f>COUNTIF($I$13:I21,"EX")</f>
        <v>0</v>
      </c>
      <c r="J23" s="175">
        <f>COUNTIF($J$13:J20,"N/A")</f>
        <v>0</v>
      </c>
    </row>
    <row r="24" spans="1:11" x14ac:dyDescent="0.3">
      <c r="B24" s="217"/>
      <c r="C24" s="216"/>
      <c r="D24" s="263">
        <f>COUNTIF($D$13:E22,"D")</f>
        <v>0</v>
      </c>
      <c r="E24" s="263"/>
      <c r="F24" s="216"/>
      <c r="G24" s="216"/>
      <c r="H24" s="216"/>
      <c r="I24" s="216">
        <f>COUNTIF($I$13:I21,"VR")</f>
        <v>8</v>
      </c>
      <c r="J24" s="218"/>
    </row>
    <row r="25" spans="1:11" ht="15" thickBot="1" x14ac:dyDescent="0.35">
      <c r="B25" s="176"/>
      <c r="C25" s="177"/>
      <c r="D25" s="219"/>
      <c r="E25" s="220"/>
      <c r="F25" s="177"/>
      <c r="G25" s="177"/>
      <c r="H25" s="177"/>
      <c r="I25" s="177">
        <f>COUNTIF($I$13:I22,"FL")</f>
        <v>0</v>
      </c>
      <c r="J25" s="178"/>
    </row>
  </sheetData>
  <mergeCells count="30">
    <mergeCell ref="D24:E24"/>
    <mergeCell ref="D14:E14"/>
    <mergeCell ref="D15:E15"/>
    <mergeCell ref="D16:E16"/>
    <mergeCell ref="D20:E20"/>
    <mergeCell ref="D21:E21"/>
    <mergeCell ref="D17:E17"/>
    <mergeCell ref="D18:E18"/>
    <mergeCell ref="D19:E19"/>
    <mergeCell ref="A9:K9"/>
    <mergeCell ref="B10:F11"/>
    <mergeCell ref="G10:K11"/>
    <mergeCell ref="D12:E12"/>
    <mergeCell ref="D23:E23"/>
    <mergeCell ref="D25:E25"/>
    <mergeCell ref="A4:D4"/>
    <mergeCell ref="E4:K4"/>
    <mergeCell ref="A1:K1"/>
    <mergeCell ref="A2:D2"/>
    <mergeCell ref="E2:K2"/>
    <mergeCell ref="A3:D3"/>
    <mergeCell ref="E3:K3"/>
    <mergeCell ref="D13:E13"/>
    <mergeCell ref="A5:D5"/>
    <mergeCell ref="E5:K5"/>
    <mergeCell ref="A6:D6"/>
    <mergeCell ref="E6:K6"/>
    <mergeCell ref="A7:D7"/>
    <mergeCell ref="E7:K7"/>
    <mergeCell ref="A8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Example 1</vt:lpstr>
      <vt:lpstr>Exercise 1</vt:lpstr>
      <vt:lpstr>Example 2</vt:lpstr>
      <vt:lpstr>Exercise 2</vt:lpstr>
      <vt:lpstr>Example 3</vt:lpstr>
      <vt:lpstr>Exercise 3</vt:lpstr>
      <vt:lpstr>Example 4</vt:lpstr>
      <vt:lpstr>Exercise 4</vt:lpstr>
      <vt:lpstr>Example 5</vt:lpstr>
      <vt:lpstr>Exercise 5</vt:lpstr>
      <vt:lpstr>Example 6</vt:lpstr>
      <vt:lpstr>Exercise 6</vt:lpstr>
      <vt:lpstr>Example 7</vt:lpstr>
      <vt:lpstr>Exercise 7</vt:lpstr>
      <vt:lpstr>Example 8</vt:lpstr>
      <vt:lpstr>Exercise 8</vt:lpstr>
      <vt:lpstr>Consolidation exercise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Mary-Jane Dreyer</dc:creator>
  <cp:lastModifiedBy>Mary-Jane Lessing</cp:lastModifiedBy>
  <dcterms:created xsi:type="dcterms:W3CDTF">2023-12-12T07:54:51Z</dcterms:created>
  <dcterms:modified xsi:type="dcterms:W3CDTF">2024-08-19T20:16:42Z</dcterms:modified>
</cp:coreProperties>
</file>