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eeuwenhofakademie-my.sharepoint.com/personal/maryjanel_leeuwenhof_co_za/Documents/Desktop/UP/Masters/Argumentation/MAIN/Coding Process/"/>
    </mc:Choice>
  </mc:AlternateContent>
  <xr:revisionPtr revIDLastSave="245" documentId="8_{3795D8AF-729B-4258-8DD1-361E28F344B3}" xr6:coauthVersionLast="47" xr6:coauthVersionMax="47" xr10:uidLastSave="{E7EEA91C-5A44-463D-AC77-DEE9DA4CA009}"/>
  <bookViews>
    <workbookView xWindow="-108" yWindow="-108" windowWidth="23256" windowHeight="12456" xr2:uid="{1173A4ED-2245-4494-8B5C-660A7AFA1CE4}"/>
  </bookViews>
  <sheets>
    <sheet name="Example 1" sheetId="23" r:id="rId1"/>
    <sheet name="Exercise 1" sheetId="22" r:id="rId2"/>
    <sheet name="Example 2" sheetId="21" r:id="rId3"/>
    <sheet name="Exercise 2" sheetId="20" r:id="rId4"/>
    <sheet name="Example 3" sheetId="19" r:id="rId5"/>
    <sheet name="Exercise 3" sheetId="18" r:id="rId6"/>
    <sheet name="Example 4" sheetId="17" r:id="rId7"/>
    <sheet name="Exercise 4" sheetId="16" r:id="rId8"/>
    <sheet name="Example 5" sheetId="15" r:id="rId9"/>
    <sheet name="Example 6" sheetId="14" r:id="rId10"/>
    <sheet name="Exercise 6" sheetId="13" r:id="rId11"/>
    <sheet name="Example 7" sheetId="12" r:id="rId12"/>
    <sheet name="Exercise 7" sheetId="11" r:id="rId13"/>
    <sheet name="Exercise 8" sheetId="10" r:id="rId14"/>
    <sheet name="Exercise 9" sheetId="9" r:id="rId15"/>
    <sheet name="Summary" sheetId="24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9" l="1"/>
  <c r="G47" i="9"/>
  <c r="G89" i="11"/>
  <c r="G88" i="11"/>
  <c r="G43" i="16"/>
  <c r="G42" i="16"/>
  <c r="G49" i="22"/>
  <c r="H49" i="9" l="1"/>
  <c r="H48" i="9"/>
  <c r="D48" i="9"/>
  <c r="I47" i="9"/>
  <c r="H47" i="9"/>
  <c r="F47" i="9"/>
  <c r="E47" i="9"/>
  <c r="D47" i="9"/>
  <c r="C47" i="9"/>
  <c r="B47" i="9"/>
  <c r="H63" i="10"/>
  <c r="H62" i="10"/>
  <c r="D62" i="10"/>
  <c r="I61" i="10"/>
  <c r="H61" i="10"/>
  <c r="G61" i="10"/>
  <c r="F61" i="10"/>
  <c r="E61" i="10"/>
  <c r="D61" i="10"/>
  <c r="C61" i="10"/>
  <c r="B61" i="10"/>
  <c r="H90" i="11"/>
  <c r="H89" i="11"/>
  <c r="D89" i="11"/>
  <c r="I88" i="11"/>
  <c r="H88" i="11"/>
  <c r="F88" i="11"/>
  <c r="E88" i="11"/>
  <c r="D88" i="11"/>
  <c r="C88" i="11"/>
  <c r="B88" i="11"/>
  <c r="H24" i="12"/>
  <c r="H23" i="12"/>
  <c r="D23" i="12"/>
  <c r="I22" i="12"/>
  <c r="H22" i="12"/>
  <c r="G22" i="12"/>
  <c r="F22" i="12"/>
  <c r="E22" i="12"/>
  <c r="D22" i="12"/>
  <c r="C22" i="12"/>
  <c r="B22" i="12"/>
  <c r="H35" i="13"/>
  <c r="H34" i="13"/>
  <c r="D34" i="13"/>
  <c r="I33" i="13"/>
  <c r="H33" i="13"/>
  <c r="G33" i="13"/>
  <c r="F33" i="13"/>
  <c r="E33" i="13"/>
  <c r="D33" i="13"/>
  <c r="C33" i="13"/>
  <c r="B33" i="13"/>
  <c r="H25" i="14"/>
  <c r="H24" i="14"/>
  <c r="D24" i="14"/>
  <c r="I23" i="14"/>
  <c r="H23" i="14"/>
  <c r="G23" i="14"/>
  <c r="F23" i="14"/>
  <c r="E23" i="14"/>
  <c r="D23" i="14"/>
  <c r="C23" i="14"/>
  <c r="B23" i="14"/>
  <c r="H44" i="16"/>
  <c r="H43" i="16"/>
  <c r="D43" i="16"/>
  <c r="I42" i="16"/>
  <c r="H42" i="16"/>
  <c r="F42" i="16"/>
  <c r="E42" i="16"/>
  <c r="D42" i="16"/>
  <c r="C42" i="16"/>
  <c r="B42" i="16"/>
  <c r="H20" i="17"/>
  <c r="H19" i="17"/>
  <c r="D19" i="17"/>
  <c r="I18" i="17"/>
  <c r="H18" i="17"/>
  <c r="G18" i="17"/>
  <c r="F18" i="17"/>
  <c r="E18" i="17"/>
  <c r="D18" i="17"/>
  <c r="C18" i="17"/>
  <c r="B18" i="17"/>
  <c r="H43" i="18"/>
  <c r="H42" i="18"/>
  <c r="D42" i="18"/>
  <c r="I41" i="18"/>
  <c r="H41" i="18"/>
  <c r="G41" i="18"/>
  <c r="F41" i="18"/>
  <c r="E41" i="18"/>
  <c r="D41" i="18"/>
  <c r="C41" i="18"/>
  <c r="B41" i="18"/>
  <c r="H18" i="19"/>
  <c r="H17" i="19"/>
  <c r="D17" i="19"/>
  <c r="I16" i="19"/>
  <c r="H16" i="19"/>
  <c r="G16" i="19"/>
  <c r="F16" i="19"/>
  <c r="E16" i="19"/>
  <c r="D16" i="19"/>
  <c r="C16" i="19"/>
  <c r="B16" i="19"/>
  <c r="H52" i="20"/>
  <c r="H51" i="20"/>
  <c r="D51" i="20"/>
  <c r="I50" i="20"/>
  <c r="H50" i="20"/>
  <c r="G50" i="20"/>
  <c r="F50" i="20"/>
  <c r="E50" i="20"/>
  <c r="D50" i="20"/>
  <c r="C50" i="20"/>
  <c r="B50" i="20"/>
  <c r="H20" i="21"/>
  <c r="H19" i="21"/>
  <c r="D19" i="21"/>
  <c r="I18" i="21"/>
  <c r="H18" i="21"/>
  <c r="G18" i="21"/>
  <c r="F18" i="21"/>
  <c r="E18" i="21"/>
  <c r="D18" i="21"/>
  <c r="C18" i="21"/>
  <c r="B18" i="21"/>
  <c r="H51" i="22"/>
  <c r="H50" i="22"/>
  <c r="D50" i="22"/>
  <c r="I49" i="22"/>
  <c r="H49" i="22"/>
  <c r="F49" i="22"/>
  <c r="E49" i="22"/>
  <c r="D49" i="22"/>
  <c r="C49" i="22"/>
  <c r="B49" i="22"/>
  <c r="H21" i="23"/>
  <c r="I19" i="23"/>
  <c r="H20" i="23"/>
  <c r="H19" i="23"/>
  <c r="G19" i="23"/>
  <c r="F19" i="23"/>
  <c r="E19" i="23"/>
  <c r="D20" i="23"/>
  <c r="D19" i="23"/>
  <c r="C19" i="23"/>
  <c r="B19" i="23"/>
</calcChain>
</file>

<file path=xl/sharedStrings.xml><?xml version="1.0" encoding="utf-8"?>
<sst xmlns="http://schemas.openxmlformats.org/spreadsheetml/2006/main" count="1282" uniqueCount="277">
  <si>
    <t>Title of Textbook:</t>
  </si>
  <si>
    <t>Authors:</t>
  </si>
  <si>
    <t>Publisher:</t>
  </si>
  <si>
    <t>Year of Publication:</t>
  </si>
  <si>
    <t>ISBN:</t>
  </si>
  <si>
    <t>Topic:</t>
  </si>
  <si>
    <t>Euclidean Geometry</t>
  </si>
  <si>
    <t xml:space="preserve">Argumentation Opportunities </t>
  </si>
  <si>
    <t xml:space="preserve">Dimension 1 </t>
  </si>
  <si>
    <t>Dimension 2</t>
  </si>
  <si>
    <t xml:space="preserve">Question </t>
  </si>
  <si>
    <t>Identify a pattern</t>
  </si>
  <si>
    <t>Making a conjecture</t>
  </si>
  <si>
    <t>Providing Proof</t>
  </si>
  <si>
    <t>Providing non-proof arguments</t>
  </si>
  <si>
    <t>Identifying a pattern</t>
  </si>
  <si>
    <t>Providing proof</t>
  </si>
  <si>
    <t>Non-(reasoning and proving)</t>
  </si>
  <si>
    <t>Comments</t>
  </si>
  <si>
    <t>D</t>
  </si>
  <si>
    <t>VR</t>
  </si>
  <si>
    <t>Demonstration as structural relationships leads to proof and verification as it establishes the truth of the statement</t>
  </si>
  <si>
    <t>EX</t>
  </si>
  <si>
    <t>3(1)</t>
  </si>
  <si>
    <t>3(2)</t>
  </si>
  <si>
    <t>1.1</t>
  </si>
  <si>
    <t>1.2</t>
  </si>
  <si>
    <t>1.3</t>
  </si>
  <si>
    <t>2.1.1</t>
  </si>
  <si>
    <t>2.1.2</t>
  </si>
  <si>
    <t>2.2</t>
  </si>
  <si>
    <t>3.1</t>
  </si>
  <si>
    <t>3.2</t>
  </si>
  <si>
    <t>3.3</t>
  </si>
  <si>
    <t>4.1</t>
  </si>
  <si>
    <t>4.2.1</t>
  </si>
  <si>
    <t>4.2.2</t>
  </si>
  <si>
    <t>5.1</t>
  </si>
  <si>
    <t>5.2</t>
  </si>
  <si>
    <t>5.3</t>
  </si>
  <si>
    <t>5.4</t>
  </si>
  <si>
    <t>5.5</t>
  </si>
  <si>
    <t>5.6</t>
  </si>
  <si>
    <t>5.7</t>
  </si>
  <si>
    <t>5.8</t>
  </si>
  <si>
    <t>6.1.1</t>
  </si>
  <si>
    <t>6.1.2</t>
  </si>
  <si>
    <t>6.1.3</t>
  </si>
  <si>
    <t>6.1.4</t>
  </si>
  <si>
    <t>6.2.1</t>
  </si>
  <si>
    <t>6.2.2</t>
  </si>
  <si>
    <t>6.3</t>
  </si>
  <si>
    <t>6.4.1</t>
  </si>
  <si>
    <t>6.4.2</t>
  </si>
  <si>
    <t>6.4.3</t>
  </si>
  <si>
    <t>6.4.4</t>
  </si>
  <si>
    <t>N/A</t>
  </si>
  <si>
    <t>Page: 192               Chapter: Euclidean Geometry             Topic/Subtopic: Theorem 1 and 2</t>
  </si>
  <si>
    <t>Page: 190               Chapter: Euclidean Geometry             Topic/Subtopic: Theorem 1 and 2</t>
  </si>
  <si>
    <t>Page: 194               Chapter: Euclidean Geometry             Topic/Subtopic: Theorem 3 and 4</t>
  </si>
  <si>
    <t>1(v)</t>
  </si>
  <si>
    <t>1(w)</t>
  </si>
  <si>
    <t>1(x)</t>
  </si>
  <si>
    <t>1(y)</t>
  </si>
  <si>
    <t>1(z)</t>
  </si>
  <si>
    <t>Page: 196               Chapter: Euclidean Geometry             Topic/Subtopic: Theorem 3 and 4</t>
  </si>
  <si>
    <t>1(a)</t>
  </si>
  <si>
    <t>1(b)</t>
  </si>
  <si>
    <t>1(c)</t>
  </si>
  <si>
    <t>2(a)</t>
  </si>
  <si>
    <t>2(b)</t>
  </si>
  <si>
    <t>2(c)</t>
  </si>
  <si>
    <t>2(d)</t>
  </si>
  <si>
    <t>2(e)</t>
  </si>
  <si>
    <t>2(f)</t>
  </si>
  <si>
    <t>2(g)</t>
  </si>
  <si>
    <t>2(h)</t>
  </si>
  <si>
    <t>2(i)</t>
  </si>
  <si>
    <t>2(j)</t>
  </si>
  <si>
    <t>3(a)</t>
  </si>
  <si>
    <t>3(b)</t>
  </si>
  <si>
    <t>3(c)</t>
  </si>
  <si>
    <t>3(d)</t>
  </si>
  <si>
    <t>3(e)</t>
  </si>
  <si>
    <t>3(f)</t>
  </si>
  <si>
    <t>3(g)</t>
  </si>
  <si>
    <t>4(a)</t>
  </si>
  <si>
    <t>4(b)</t>
  </si>
  <si>
    <t>4(c)</t>
  </si>
  <si>
    <t>4(d)</t>
  </si>
  <si>
    <t>4(e)</t>
  </si>
  <si>
    <t>4(f)</t>
  </si>
  <si>
    <t>4(g)</t>
  </si>
  <si>
    <t>5(u)</t>
  </si>
  <si>
    <t>5(v)</t>
  </si>
  <si>
    <t>5(w)</t>
  </si>
  <si>
    <t>5(t)</t>
  </si>
  <si>
    <t>5(x)</t>
  </si>
  <si>
    <t>5(y)</t>
  </si>
  <si>
    <t>Page: 197               Chapter: Euclidean Geometry             Topic/Subtopic: Theorem 5</t>
  </si>
  <si>
    <t>Page: 198               Chapter: Euclidean Geometry             Topic/Subtopic: Theorem 5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</si>
  <si>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</si>
  <si>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</si>
  <si>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</si>
  <si>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</si>
  <si>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</si>
  <si>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</si>
  <si>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</si>
  <si>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</si>
  <si>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</si>
  <si>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</si>
  <si>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</si>
  <si>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</si>
  <si>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2.1</t>
  </si>
  <si>
    <t>2.2.1</t>
  </si>
  <si>
    <t>2.2.2</t>
  </si>
  <si>
    <t>2.2.3</t>
  </si>
  <si>
    <t>2.2.4</t>
  </si>
  <si>
    <t>2.3</t>
  </si>
  <si>
    <t>2.3(u)</t>
  </si>
  <si>
    <t>2.3(v)</t>
  </si>
  <si>
    <t>2.3(w)</t>
  </si>
  <si>
    <t>2.3(x)</t>
  </si>
  <si>
    <t>2.3(y)</t>
  </si>
  <si>
    <t>2.3(z)</t>
  </si>
  <si>
    <t>FL</t>
  </si>
  <si>
    <t>Example 4</t>
  </si>
  <si>
    <t>Page: 199               Chapter: Euclidean Geometry             Topic/Subtopic: Theorem 5 (continue)</t>
  </si>
  <si>
    <t>Page: 200               Chapter: Euclidean Geometry             Topic/Subtopic: Theorem 5 (continue)</t>
  </si>
  <si>
    <t>2.1(a)</t>
  </si>
  <si>
    <t>2.1(b)</t>
  </si>
  <si>
    <t>2.1(c)</t>
  </si>
  <si>
    <t>2.1(d)</t>
  </si>
  <si>
    <t>2.1(e)</t>
  </si>
  <si>
    <t>2.1(f)</t>
  </si>
  <si>
    <t>2.4</t>
  </si>
  <si>
    <t>3.4</t>
  </si>
  <si>
    <t>3.5</t>
  </si>
  <si>
    <t>3.6</t>
  </si>
  <si>
    <t>3.7</t>
  </si>
  <si>
    <t>4.1(b2)</t>
  </si>
  <si>
    <t>4.1(d2)</t>
  </si>
  <si>
    <t>4.2</t>
  </si>
  <si>
    <t>4.3</t>
  </si>
  <si>
    <t>4.4</t>
  </si>
  <si>
    <t>4.5</t>
  </si>
  <si>
    <t>Page: 202               Chapter: Euclidean Geometry             Topic/Subtopic: Theorem 6 and 7</t>
  </si>
  <si>
    <t>No examples, nor exercises</t>
  </si>
  <si>
    <t>Page: 204               Chapter: Euclidean Geometry             Topic/Subtopic: Summary</t>
  </si>
  <si>
    <t>3(h)</t>
  </si>
  <si>
    <t>Page: 205               Chapter: Euclidean Geometry             Topic/Subtopic: Summary</t>
  </si>
  <si>
    <t>1(u)</t>
  </si>
  <si>
    <t>1(t)</t>
  </si>
  <si>
    <t>3(w)</t>
  </si>
  <si>
    <t>3(x)</t>
  </si>
  <si>
    <t>3(y)</t>
  </si>
  <si>
    <t>3(z)</t>
  </si>
  <si>
    <t>1(1)</t>
  </si>
  <si>
    <t>1(2)</t>
  </si>
  <si>
    <t>1(3)</t>
  </si>
  <si>
    <t>1(4)</t>
  </si>
  <si>
    <t>1(5)</t>
  </si>
  <si>
    <t>Page: 206               Chapter: Euclidean Geometry             Topic/Subtopic: Summary</t>
  </si>
  <si>
    <t>2.1(t)</t>
  </si>
  <si>
    <t>2.1(u)</t>
  </si>
  <si>
    <t>2.1(v)</t>
  </si>
  <si>
    <t>2.1(w)</t>
  </si>
  <si>
    <t>2.1(x)</t>
  </si>
  <si>
    <t>2.1(y)</t>
  </si>
  <si>
    <t>2.1(z)</t>
  </si>
  <si>
    <t>3.2.1</t>
  </si>
  <si>
    <t>3.2.2</t>
  </si>
  <si>
    <t>4.6</t>
  </si>
  <si>
    <t>4.7</t>
  </si>
  <si>
    <t>4.8</t>
  </si>
  <si>
    <t>4.9</t>
  </si>
  <si>
    <t>4.10</t>
  </si>
  <si>
    <t>5.1(1)</t>
  </si>
  <si>
    <t>5.1(2)</t>
  </si>
  <si>
    <t>5.1(3)</t>
  </si>
  <si>
    <t>5.1(4)</t>
  </si>
  <si>
    <t>5.2(1)</t>
  </si>
  <si>
    <t>5.2(2)</t>
  </si>
  <si>
    <t>6.1</t>
  </si>
  <si>
    <t>6.2.3</t>
  </si>
  <si>
    <t>7.1.1</t>
  </si>
  <si>
    <t>7.1.2</t>
  </si>
  <si>
    <t>7.1.3</t>
  </si>
  <si>
    <t>7.1.4</t>
  </si>
  <si>
    <t>7.1.5</t>
  </si>
  <si>
    <t>7.1.6</t>
  </si>
  <si>
    <t>7.2</t>
  </si>
  <si>
    <t>7.3</t>
  </si>
  <si>
    <t>8.1</t>
  </si>
  <si>
    <t>8.2</t>
  </si>
  <si>
    <t>8.3(PAQ)</t>
  </si>
  <si>
    <t>8.3(O2)</t>
  </si>
  <si>
    <t>8.3(ACB)</t>
  </si>
  <si>
    <t>8.3(AQB)</t>
  </si>
  <si>
    <t>8.4</t>
  </si>
  <si>
    <t>9.1(1)</t>
  </si>
  <si>
    <t>9.1(2)</t>
  </si>
  <si>
    <t>9.1(3)</t>
  </si>
  <si>
    <t>9.2</t>
  </si>
  <si>
    <t>9.3</t>
  </si>
  <si>
    <t>9.4</t>
  </si>
  <si>
    <t>6.3(p)</t>
  </si>
  <si>
    <t>6.3(q)</t>
  </si>
  <si>
    <t>6.3(v)</t>
  </si>
  <si>
    <t>6.3(w)</t>
  </si>
  <si>
    <t>6.3(x)</t>
  </si>
  <si>
    <t>6.3(y)</t>
  </si>
  <si>
    <t>6.3(z)</t>
  </si>
  <si>
    <t>Page: 209               Chapter: Euclidean Geometry             Topic/Subtopic: Summary</t>
  </si>
  <si>
    <t>1.2(a)</t>
  </si>
  <si>
    <t>1.2(b)</t>
  </si>
  <si>
    <t>1.2(c)</t>
  </si>
  <si>
    <t>1.2(d)</t>
  </si>
  <si>
    <t>1.2(e)</t>
  </si>
  <si>
    <t>1.2(f)</t>
  </si>
  <si>
    <t>1.2(g)</t>
  </si>
  <si>
    <t>2.1.3</t>
  </si>
  <si>
    <t>2.2(a)</t>
  </si>
  <si>
    <t>2.2(b)</t>
  </si>
  <si>
    <t>2.2(c)</t>
  </si>
  <si>
    <t>2.2(d)</t>
  </si>
  <si>
    <t>2.2(e)</t>
  </si>
  <si>
    <t>2.2(f)</t>
  </si>
  <si>
    <t>2.2(g)</t>
  </si>
  <si>
    <t>2.2(h)</t>
  </si>
  <si>
    <t>2.2(i)</t>
  </si>
  <si>
    <t>2.2(k)</t>
  </si>
  <si>
    <t>2.2(j)</t>
  </si>
  <si>
    <t>2.2(l)</t>
  </si>
  <si>
    <t>2.2(m)</t>
  </si>
  <si>
    <t>2.2(n)</t>
  </si>
  <si>
    <t>2.2(w)</t>
  </si>
  <si>
    <t>2.2(x)</t>
  </si>
  <si>
    <t>2.2(y)</t>
  </si>
  <si>
    <t>2.2(z)</t>
  </si>
  <si>
    <t>3.2.3</t>
  </si>
  <si>
    <t>5.2.1</t>
  </si>
  <si>
    <t>5.2.2</t>
  </si>
  <si>
    <t>5.2.3</t>
  </si>
  <si>
    <t>Page: 211              Chapter: Euclidean Geometry             Topic/Subtopic: Revision</t>
  </si>
  <si>
    <t>5.3.1</t>
  </si>
  <si>
    <t>5.3.2</t>
  </si>
  <si>
    <t>5.3.3</t>
  </si>
  <si>
    <t>6.2</t>
  </si>
  <si>
    <t>6.4</t>
  </si>
  <si>
    <t>6.5</t>
  </si>
  <si>
    <t>6.6</t>
  </si>
  <si>
    <t>6.7</t>
  </si>
  <si>
    <t xml:space="preserve">Making mathematical generalizations </t>
  </si>
  <si>
    <t>Providing support to mathematical claims</t>
  </si>
  <si>
    <t>Purpose of providing a proof</t>
  </si>
  <si>
    <t>Plausable</t>
  </si>
  <si>
    <t>Definite</t>
  </si>
  <si>
    <t>Conjecture</t>
  </si>
  <si>
    <t>Generic example</t>
  </si>
  <si>
    <t>Demonstration</t>
  </si>
  <si>
    <t>Emperical argument</t>
  </si>
  <si>
    <t>Rationale</t>
  </si>
  <si>
    <t>Explanation</t>
  </si>
  <si>
    <t>Verification</t>
  </si>
  <si>
    <t>Falsification</t>
  </si>
  <si>
    <t xml:space="preserve">Generation of new knowledge </t>
  </si>
  <si>
    <t>Exercises</t>
  </si>
  <si>
    <t>EM</t>
  </si>
  <si>
    <t>C</t>
  </si>
  <si>
    <t>G</t>
  </si>
  <si>
    <t>PP</t>
  </si>
  <si>
    <t>PNP</t>
  </si>
  <si>
    <t>Examples Platinum 271</t>
  </si>
  <si>
    <t>Platinum Mathematics</t>
  </si>
  <si>
    <t>M. Bradley, J. Campbell, S. McPetrie</t>
  </si>
  <si>
    <t>Maskew Miller Learning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</si>
</sst>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1];[Red]\-#,##0\ [$€-1]"/>
  </numFmts>
  <fonts count="1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ptos Narrow"/>
      <family val="2"/>
      <scheme val="minor"/>
    </font>
    <font>
      <sz val="11"/>
      <color rgb="FF000000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2">
    <xf numFmtId="0" fontId="0" fillId="0" borderId="0" xfId="0"/>
    <xf numFmtId="0" fontId="4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0" fillId="3" borderId="55" xfId="0" applyFill="1" applyBorder="1"/>
    <xf numFmtId="0" fontId="0" fillId="3" borderId="14" xfId="0" applyFill="1" applyBorder="1"/>
    <xf numFmtId="0" fontId="0" fillId="3" borderId="56" xfId="0" applyFill="1" applyBorder="1"/>
    <xf numFmtId="0" fontId="0" fillId="3" borderId="27" xfId="0" applyFill="1" applyBorder="1"/>
    <xf numFmtId="0" fontId="0" fillId="3" borderId="28" xfId="0" applyFill="1" applyBorder="1"/>
    <xf numFmtId="0" fontId="0" fillId="3" borderId="29" xfId="0" applyFill="1" applyBorder="1"/>
    <xf numFmtId="0" fontId="4" fillId="4" borderId="55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4" fillId="4" borderId="57" xfId="0" applyFont="1" applyFill="1" applyBorder="1" applyAlignment="1">
      <alignment horizontal="center" vertical="center" wrapText="1"/>
    </xf>
    <xf numFmtId="0" fontId="6" fillId="0" borderId="58" xfId="0" applyFont="1" applyBorder="1" applyAlignment="1">
      <alignment horizontal="center"/>
    </xf>
    <xf numFmtId="0" fontId="2" fillId="3" borderId="53" xfId="0" applyFont="1" applyFill="1" applyBorder="1" applyAlignment="1">
      <alignment horizontal="center" vertical="center"/>
    </xf>
    <xf numFmtId="0" fontId="2" fillId="3" borderId="49" xfId="0" applyFont="1" applyFill="1" applyBorder="1" applyAlignment="1">
      <alignment horizontal="center" vertical="center"/>
    </xf>
    <xf numFmtId="0" fontId="6" fillId="0" borderId="59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4" fillId="4" borderId="60" xfId="0" applyFont="1" applyFill="1" applyBorder="1" applyAlignment="1">
      <alignment horizontal="center" vertical="center" wrapText="1"/>
    </xf>
    <xf numFmtId="0" fontId="4" fillId="4" borderId="61" xfId="0" applyFont="1" applyFill="1" applyBorder="1" applyAlignment="1">
      <alignment horizontal="center" vertical="center" wrapText="1"/>
    </xf>
    <xf numFmtId="0" fontId="4" fillId="4" borderId="59" xfId="0" applyFont="1" applyFill="1" applyBorder="1" applyAlignment="1">
      <alignment horizontal="center" vertical="center" wrapText="1"/>
    </xf>
    <xf numFmtId="0" fontId="4" fillId="4" borderId="54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4" fillId="4" borderId="56" xfId="0" applyFont="1" applyFill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0" borderId="57" xfId="0" applyFont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/>
    </xf>
    <xf numFmtId="0" fontId="5" fillId="0" borderId="50" xfId="0" applyFont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/>
    </xf>
    <xf numFmtId="0" fontId="6" fillId="0" borderId="65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3" borderId="38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4" borderId="4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0" fillId="0" borderId="22" xfId="0" applyBorder="1"/>
    <xf numFmtId="0" fontId="4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0" fillId="0" borderId="24" xfId="0" applyBorder="1"/>
    <xf numFmtId="0" fontId="0" fillId="0" borderId="28" xfId="0" applyBorder="1"/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/>
    </xf>
    <xf numFmtId="0" fontId="0" fillId="0" borderId="21" xfId="0" applyBorder="1"/>
    <xf numFmtId="0" fontId="0" fillId="0" borderId="63" xfId="0" applyBorder="1"/>
    <xf numFmtId="0" fontId="2" fillId="0" borderId="1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/>
    </xf>
    <xf numFmtId="0" fontId="0" fillId="0" borderId="27" xfId="0" applyBorder="1"/>
    <xf numFmtId="0" fontId="4" fillId="0" borderId="6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23" xfId="0" applyBorder="1"/>
    <xf numFmtId="0" fontId="5" fillId="0" borderId="66" xfId="0" applyFont="1" applyBorder="1" applyAlignment="1">
      <alignment vertical="center" wrapText="1"/>
    </xf>
    <xf numFmtId="0" fontId="4" fillId="0" borderId="67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/>
    </xf>
    <xf numFmtId="0" fontId="0" fillId="0" borderId="67" xfId="0" applyBorder="1"/>
    <xf numFmtId="0" fontId="0" fillId="0" borderId="68" xfId="0" applyBorder="1"/>
    <xf numFmtId="0" fontId="4" fillId="0" borderId="1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/>
    </xf>
    <xf numFmtId="0" fontId="0" fillId="0" borderId="20" xfId="0" applyBorder="1"/>
    <xf numFmtId="0" fontId="0" fillId="0" borderId="53" xfId="0" applyBorder="1"/>
    <xf numFmtId="0" fontId="2" fillId="0" borderId="30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35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73" xfId="0" applyFont="1" applyBorder="1" applyAlignment="1">
      <alignment horizontal="center"/>
    </xf>
    <xf numFmtId="0" fontId="0" fillId="0" borderId="69" xfId="0" applyBorder="1"/>
    <xf numFmtId="0" fontId="0" fillId="0" borderId="32" xfId="0" applyBorder="1"/>
    <xf numFmtId="0" fontId="0" fillId="0" borderId="31" xfId="0" applyBorder="1"/>
    <xf numFmtId="0" fontId="0" fillId="0" borderId="71" xfId="0" applyBorder="1"/>
    <xf numFmtId="0" fontId="0" fillId="0" borderId="30" xfId="0" applyBorder="1"/>
    <xf numFmtId="0" fontId="0" fillId="0" borderId="72" xfId="0" applyBorder="1"/>
    <xf numFmtId="0" fontId="0" fillId="0" borderId="33" xfId="0" applyBorder="1"/>
    <xf numFmtId="0" fontId="0" fillId="0" borderId="51" xfId="0" applyBorder="1"/>
    <xf numFmtId="0" fontId="0" fillId="0" borderId="50" xfId="0" applyBorder="1"/>
    <xf numFmtId="0" fontId="0" fillId="0" borderId="73" xfId="0" applyBorder="1"/>
    <xf numFmtId="0" fontId="1" fillId="3" borderId="38" xfId="0" applyFont="1" applyFill="1" applyBorder="1"/>
    <xf numFmtId="0" fontId="0" fillId="3" borderId="42" xfId="0" applyFill="1" applyBorder="1"/>
    <xf numFmtId="0" fontId="0" fillId="3" borderId="40" xfId="0" applyFill="1" applyBorder="1"/>
    <xf numFmtId="0" fontId="0" fillId="3" borderId="43" xfId="0" applyFill="1" applyBorder="1"/>
    <xf numFmtId="0" fontId="0" fillId="3" borderId="39" xfId="0" applyFill="1" applyBorder="1"/>
    <xf numFmtId="0" fontId="0" fillId="3" borderId="41" xfId="0" applyFill="1" applyBorder="1"/>
    <xf numFmtId="0" fontId="0" fillId="3" borderId="38" xfId="0" applyFill="1" applyBorder="1"/>
    <xf numFmtId="0" fontId="0" fillId="3" borderId="3" xfId="0" applyFill="1" applyBorder="1"/>
    <xf numFmtId="164" fontId="2" fillId="0" borderId="20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0" fillId="0" borderId="26" xfId="0" applyBorder="1"/>
    <xf numFmtId="0" fontId="0" fillId="0" borderId="58" xfId="0" applyBorder="1"/>
    <xf numFmtId="0" fontId="5" fillId="0" borderId="12" xfId="0" applyFont="1" applyBorder="1" applyAlignment="1">
      <alignment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37" xfId="0" applyBorder="1"/>
    <xf numFmtId="0" fontId="0" fillId="0" borderId="52" xfId="0" applyBorder="1"/>
    <xf numFmtId="0" fontId="0" fillId="3" borderId="2" xfId="0" applyFill="1" applyBorder="1"/>
    <xf numFmtId="0" fontId="0" fillId="0" borderId="55" xfId="0" applyBorder="1"/>
    <xf numFmtId="0" fontId="0" fillId="0" borderId="14" xfId="0" applyBorder="1"/>
    <xf numFmtId="0" fontId="4" fillId="3" borderId="5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53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2" xfId="0" applyFont="1" applyBorder="1"/>
    <xf numFmtId="0" fontId="6" fillId="0" borderId="24" xfId="0" applyFont="1" applyBorder="1"/>
    <xf numFmtId="0" fontId="6" fillId="0" borderId="28" xfId="0" applyFont="1" applyBorder="1"/>
    <xf numFmtId="0" fontId="6" fillId="0" borderId="21" xfId="0" applyFont="1" applyBorder="1"/>
    <xf numFmtId="0" fontId="6" fillId="0" borderId="20" xfId="0" applyFont="1" applyBorder="1"/>
    <xf numFmtId="0" fontId="6" fillId="0" borderId="27" xfId="0" applyFont="1" applyBorder="1"/>
    <xf numFmtId="0" fontId="6" fillId="0" borderId="26" xfId="0" applyFont="1" applyBorder="1"/>
    <xf numFmtId="0" fontId="6" fillId="0" borderId="58" xfId="0" applyFont="1" applyBorder="1"/>
    <xf numFmtId="0" fontId="6" fillId="0" borderId="12" xfId="0" applyFont="1" applyBorder="1" applyAlignment="1">
      <alignment vertical="center" wrapText="1"/>
    </xf>
    <xf numFmtId="0" fontId="6" fillId="0" borderId="53" xfId="0" applyFont="1" applyBorder="1"/>
    <xf numFmtId="0" fontId="4" fillId="3" borderId="30" xfId="0" applyFont="1" applyFill="1" applyBorder="1" applyAlignment="1">
      <alignment horizontal="center" vertical="center"/>
    </xf>
    <xf numFmtId="0" fontId="6" fillId="0" borderId="31" xfId="0" applyFont="1" applyBorder="1"/>
    <xf numFmtId="0" fontId="6" fillId="0" borderId="32" xfId="0" applyFont="1" applyBorder="1"/>
    <xf numFmtId="0" fontId="6" fillId="0" borderId="37" xfId="0" applyFont="1" applyBorder="1"/>
    <xf numFmtId="0" fontId="6" fillId="0" borderId="30" xfId="0" applyFont="1" applyBorder="1"/>
    <xf numFmtId="0" fontId="6" fillId="0" borderId="51" xfId="0" applyFont="1" applyBorder="1"/>
    <xf numFmtId="0" fontId="6" fillId="0" borderId="33" xfId="0" applyFont="1" applyBorder="1"/>
    <xf numFmtId="0" fontId="6" fillId="0" borderId="34" xfId="0" applyFont="1" applyBorder="1"/>
    <xf numFmtId="0" fontId="6" fillId="0" borderId="35" xfId="0" applyFont="1" applyBorder="1"/>
    <xf numFmtId="0" fontId="6" fillId="0" borderId="52" xfId="0" applyFont="1" applyBorder="1"/>
    <xf numFmtId="0" fontId="6" fillId="0" borderId="50" xfId="0" applyFont="1" applyBorder="1"/>
    <xf numFmtId="0" fontId="6" fillId="3" borderId="38" xfId="0" applyFont="1" applyFill="1" applyBorder="1"/>
    <xf numFmtId="0" fontId="6" fillId="3" borderId="39" xfId="0" applyFont="1" applyFill="1" applyBorder="1"/>
    <xf numFmtId="0" fontId="6" fillId="3" borderId="40" xfId="0" applyFont="1" applyFill="1" applyBorder="1"/>
    <xf numFmtId="0" fontId="6" fillId="3" borderId="41" xfId="0" applyFont="1" applyFill="1" applyBorder="1"/>
    <xf numFmtId="0" fontId="6" fillId="3" borderId="42" xfId="0" applyFont="1" applyFill="1" applyBorder="1"/>
    <xf numFmtId="0" fontId="6" fillId="3" borderId="43" xfId="0" applyFont="1" applyFill="1" applyBorder="1"/>
    <xf numFmtId="0" fontId="6" fillId="3" borderId="2" xfId="0" applyFont="1" applyFill="1" applyBorder="1"/>
    <xf numFmtId="0" fontId="6" fillId="0" borderId="55" xfId="0" applyFont="1" applyBorder="1"/>
    <xf numFmtId="0" fontId="6" fillId="0" borderId="14" xfId="0" applyFont="1" applyBorder="1"/>
    <xf numFmtId="164" fontId="7" fillId="3" borderId="20" xfId="0" applyNumberFormat="1" applyFont="1" applyFill="1" applyBorder="1" applyAlignment="1">
      <alignment horizontal="center"/>
    </xf>
    <xf numFmtId="0" fontId="2" fillId="3" borderId="50" xfId="0" applyFont="1" applyFill="1" applyBorder="1" applyAlignment="1">
      <alignment horizontal="center" vertical="center"/>
    </xf>
    <xf numFmtId="0" fontId="4" fillId="4" borderId="69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71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6" fillId="0" borderId="49" xfId="0" applyFont="1" applyBorder="1" applyAlignment="1">
      <alignment horizontal="center"/>
    </xf>
    <xf numFmtId="0" fontId="4" fillId="3" borderId="60" xfId="0" applyFont="1" applyFill="1" applyBorder="1" applyAlignment="1">
      <alignment horizontal="center" vertical="center" wrapText="1"/>
    </xf>
    <xf numFmtId="0" fontId="4" fillId="3" borderId="59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12" xfId="0" applyBorder="1"/>
    <xf numFmtId="0" fontId="6" fillId="3" borderId="20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43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3" borderId="50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49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3" borderId="42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0" fillId="3" borderId="43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3" xfId="0" applyBorder="1" applyAlignment="1">
      <alignment horizontal="center"/>
    </xf>
    <xf numFmtId="0" fontId="10" fillId="0" borderId="38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0" fillId="3" borderId="22" xfId="0" applyFill="1" applyBorder="1"/>
    <xf numFmtId="0" fontId="0" fillId="3" borderId="24" xfId="0" applyFill="1" applyBorder="1"/>
    <xf numFmtId="0" fontId="0" fillId="3" borderId="25" xfId="0" applyFill="1" applyBorder="1"/>
    <xf numFmtId="0" fontId="0" fillId="4" borderId="23" xfId="0" applyFill="1" applyBorder="1" applyAlignment="1">
      <alignment horizontal="center"/>
    </xf>
    <xf numFmtId="0" fontId="6" fillId="4" borderId="36" xfId="0" applyFont="1" applyFill="1" applyBorder="1"/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/>
    <xf numFmtId="0" fontId="0" fillId="5" borderId="36" xfId="0" applyFill="1" applyBorder="1" applyAlignment="1">
      <alignment horizontal="center"/>
    </xf>
    <xf numFmtId="0" fontId="6" fillId="5" borderId="33" xfId="0" applyFont="1" applyFill="1" applyBorder="1"/>
    <xf numFmtId="0" fontId="0" fillId="5" borderId="22" xfId="0" applyFill="1" applyBorder="1"/>
    <xf numFmtId="0" fontId="0" fillId="5" borderId="32" xfId="0" applyFill="1" applyBorder="1"/>
    <xf numFmtId="0" fontId="4" fillId="5" borderId="22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left" vertical="center"/>
    </xf>
    <xf numFmtId="1" fontId="3" fillId="2" borderId="2" xfId="0" applyNumberFormat="1" applyFont="1" applyFill="1" applyBorder="1" applyAlignment="1">
      <alignment horizontal="left" vertical="center"/>
    </xf>
    <xf numFmtId="1" fontId="3" fillId="2" borderId="3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2" fillId="3" borderId="62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2" fillId="3" borderId="68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31C43-4D60-415A-9037-772AC24A2F00}">
  <dimension ref="A1:J21"/>
  <sheetViews>
    <sheetView tabSelected="1" zoomScale="87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777343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customHeight="1" thickBot="1" x14ac:dyDescent="0.35">
      <c r="A8" s="372" t="s">
        <v>58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ht="43.8" thickBot="1" x14ac:dyDescent="0.35">
      <c r="A12" s="79">
        <v>1</v>
      </c>
      <c r="B12" s="80"/>
      <c r="C12" s="81"/>
      <c r="D12" s="9" t="s">
        <v>19</v>
      </c>
      <c r="E12" s="10"/>
      <c r="F12" s="11"/>
      <c r="G12" s="9"/>
      <c r="H12" s="12" t="s">
        <v>20</v>
      </c>
      <c r="I12" s="82"/>
      <c r="J12" s="14" t="s">
        <v>21</v>
      </c>
    </row>
    <row r="13" spans="1:10" ht="15" thickBot="1" x14ac:dyDescent="0.35">
      <c r="A13" s="83"/>
      <c r="B13" s="31"/>
      <c r="C13" s="32"/>
      <c r="D13" s="84"/>
      <c r="E13" s="85"/>
      <c r="F13" s="86"/>
      <c r="G13" s="84"/>
      <c r="H13" s="87"/>
      <c r="I13" s="33"/>
      <c r="J13" s="88"/>
    </row>
    <row r="14" spans="1:10" ht="15" thickBot="1" x14ac:dyDescent="0.35">
      <c r="A14" s="89">
        <v>2</v>
      </c>
      <c r="B14" s="34"/>
      <c r="C14" s="35"/>
      <c r="D14" s="69" t="s">
        <v>19</v>
      </c>
      <c r="E14" s="90"/>
      <c r="F14" s="71"/>
      <c r="G14" s="69"/>
      <c r="H14" s="70" t="s">
        <v>20</v>
      </c>
      <c r="I14" s="72"/>
      <c r="J14" s="60"/>
    </row>
    <row r="15" spans="1:10" ht="15" thickBot="1" x14ac:dyDescent="0.35">
      <c r="A15" s="83"/>
      <c r="B15" s="31"/>
      <c r="C15" s="32"/>
      <c r="D15" s="84"/>
      <c r="E15" s="85"/>
      <c r="F15" s="86"/>
      <c r="G15" s="84"/>
      <c r="H15" s="87"/>
      <c r="I15" s="33"/>
      <c r="J15" s="88"/>
    </row>
    <row r="16" spans="1:10" x14ac:dyDescent="0.3">
      <c r="A16" s="77" t="s">
        <v>23</v>
      </c>
      <c r="B16" s="36"/>
      <c r="C16" s="37"/>
      <c r="D16" s="26" t="s">
        <v>19</v>
      </c>
      <c r="E16" s="27"/>
      <c r="F16" s="28"/>
      <c r="G16" s="26"/>
      <c r="H16" s="29" t="s">
        <v>20</v>
      </c>
      <c r="I16" s="38"/>
      <c r="J16" s="78"/>
    </row>
    <row r="17" spans="1:10" ht="15" thickBot="1" x14ac:dyDescent="0.35">
      <c r="A17" s="75" t="s">
        <v>24</v>
      </c>
      <c r="B17" s="62"/>
      <c r="C17" s="61"/>
      <c r="D17" s="66" t="s">
        <v>19</v>
      </c>
      <c r="E17" s="76"/>
      <c r="F17" s="68"/>
      <c r="G17" s="66"/>
      <c r="H17" s="67" t="s">
        <v>20</v>
      </c>
      <c r="I17" s="64"/>
      <c r="J17" s="65"/>
    </row>
    <row r="18" spans="1:10" ht="15" thickBot="1" x14ac:dyDescent="0.35"/>
    <row r="19" spans="1:10" x14ac:dyDescent="0.3">
      <c r="B19" s="40">
        <f>COUNTIF($B$12:B17,"P")</f>
        <v>0</v>
      </c>
      <c r="C19" s="41">
        <f>COUNTIF($C$12:C17,"C")</f>
        <v>0</v>
      </c>
      <c r="D19" s="41">
        <f>COUNTIF($D$12:E17,"G")</f>
        <v>0</v>
      </c>
      <c r="E19" s="41">
        <f>COUNTIF($E$12:E17,"C")</f>
        <v>0</v>
      </c>
      <c r="F19" s="41">
        <f>COUNTIF($F$12:F17,"P")</f>
        <v>0</v>
      </c>
      <c r="G19" s="41">
        <f>COUNTIF($G$12:G17,"PVR")</f>
        <v>0</v>
      </c>
      <c r="H19" s="41">
        <f>COUNTIF($H$12:H17,"EX")</f>
        <v>0</v>
      </c>
      <c r="I19" s="42">
        <f>COUNTIF($I$12:I17,"N/A")</f>
        <v>0</v>
      </c>
    </row>
    <row r="20" spans="1:10" x14ac:dyDescent="0.3">
      <c r="B20" s="347"/>
      <c r="C20" s="346"/>
      <c r="D20" s="346">
        <f>COUNTIF($D$12:E18,"D")</f>
        <v>4</v>
      </c>
      <c r="E20" s="346"/>
      <c r="F20" s="346"/>
      <c r="G20" s="346"/>
      <c r="H20" s="346">
        <f>COUNTIF($H$12:H17,"VR")</f>
        <v>4</v>
      </c>
      <c r="I20" s="348"/>
    </row>
    <row r="21" spans="1:10" ht="15" thickBot="1" x14ac:dyDescent="0.35">
      <c r="B21" s="43"/>
      <c r="C21" s="44"/>
      <c r="D21" s="44"/>
      <c r="E21" s="44"/>
      <c r="F21" s="44"/>
      <c r="G21" s="44"/>
      <c r="H21" s="44">
        <f>COUNTIF($H$12:H18,"FL")</f>
        <v>0</v>
      </c>
      <c r="I21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91CC2-7019-4612-B0EF-F2F7CD69826E}">
  <dimension ref="A1:J25"/>
  <sheetViews>
    <sheetView zoomScale="65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777343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thickBot="1" x14ac:dyDescent="0.35">
      <c r="A8" s="372" t="s">
        <v>148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104">
        <v>1</v>
      </c>
      <c r="B12" s="107"/>
      <c r="C12" s="95"/>
      <c r="D12" s="95" t="s">
        <v>19</v>
      </c>
      <c r="E12" s="112"/>
      <c r="F12" s="107"/>
      <c r="G12" s="95"/>
      <c r="H12" s="108" t="s">
        <v>22</v>
      </c>
      <c r="I12" s="167"/>
      <c r="J12" s="172"/>
    </row>
    <row r="13" spans="1:10" x14ac:dyDescent="0.3">
      <c r="A13" s="105">
        <v>2</v>
      </c>
      <c r="B13" s="109"/>
      <c r="C13" s="93"/>
      <c r="D13" s="93" t="s">
        <v>19</v>
      </c>
      <c r="E13" s="113"/>
      <c r="F13" s="109"/>
      <c r="G13" s="93"/>
      <c r="H13" s="96" t="s">
        <v>22</v>
      </c>
      <c r="I13" s="168"/>
      <c r="J13" s="121"/>
    </row>
    <row r="14" spans="1:10" x14ac:dyDescent="0.3">
      <c r="A14" s="105" t="s">
        <v>79</v>
      </c>
      <c r="B14" s="109"/>
      <c r="C14" s="93"/>
      <c r="D14" s="93" t="s">
        <v>19</v>
      </c>
      <c r="E14" s="113"/>
      <c r="F14" s="109"/>
      <c r="G14" s="93"/>
      <c r="H14" s="96" t="s">
        <v>20</v>
      </c>
      <c r="I14" s="168"/>
      <c r="J14" s="121"/>
    </row>
    <row r="15" spans="1:10" x14ac:dyDescent="0.3">
      <c r="A15" s="105" t="s">
        <v>80</v>
      </c>
      <c r="B15" s="109"/>
      <c r="C15" s="93"/>
      <c r="D15" s="93" t="s">
        <v>19</v>
      </c>
      <c r="E15" s="113"/>
      <c r="F15" s="109"/>
      <c r="G15" s="93"/>
      <c r="H15" s="96" t="s">
        <v>20</v>
      </c>
      <c r="I15" s="168"/>
      <c r="J15" s="121"/>
    </row>
    <row r="16" spans="1:10" x14ac:dyDescent="0.3">
      <c r="A16" s="105" t="s">
        <v>81</v>
      </c>
      <c r="B16" s="109"/>
      <c r="C16" s="93"/>
      <c r="D16" s="93" t="s">
        <v>19</v>
      </c>
      <c r="E16" s="113"/>
      <c r="F16" s="109"/>
      <c r="G16" s="93"/>
      <c r="H16" s="96" t="s">
        <v>20</v>
      </c>
      <c r="I16" s="168"/>
      <c r="J16" s="121"/>
    </row>
    <row r="17" spans="1:10" x14ac:dyDescent="0.3">
      <c r="A17" s="105" t="s">
        <v>82</v>
      </c>
      <c r="B17" s="109"/>
      <c r="C17" s="93"/>
      <c r="D17" s="93" t="s">
        <v>19</v>
      </c>
      <c r="E17" s="113"/>
      <c r="F17" s="109"/>
      <c r="G17" s="93"/>
      <c r="H17" s="96" t="s">
        <v>20</v>
      </c>
      <c r="I17" s="168"/>
      <c r="J17" s="121"/>
    </row>
    <row r="18" spans="1:10" x14ac:dyDescent="0.3">
      <c r="A18" s="166" t="s">
        <v>83</v>
      </c>
      <c r="B18" s="109"/>
      <c r="C18" s="93"/>
      <c r="D18" s="93" t="s">
        <v>19</v>
      </c>
      <c r="E18" s="113"/>
      <c r="F18" s="109"/>
      <c r="G18" s="93"/>
      <c r="H18" s="96" t="s">
        <v>20</v>
      </c>
      <c r="I18" s="168"/>
      <c r="J18" s="121"/>
    </row>
    <row r="19" spans="1:10" x14ac:dyDescent="0.3">
      <c r="A19" s="105" t="s">
        <v>84</v>
      </c>
      <c r="B19" s="109"/>
      <c r="C19" s="93"/>
      <c r="D19" s="93" t="s">
        <v>19</v>
      </c>
      <c r="E19" s="113"/>
      <c r="F19" s="109"/>
      <c r="G19" s="93"/>
      <c r="H19" s="96" t="s">
        <v>20</v>
      </c>
      <c r="I19" s="168"/>
      <c r="J19" s="121"/>
    </row>
    <row r="20" spans="1:10" x14ac:dyDescent="0.3">
      <c r="A20" s="105" t="s">
        <v>85</v>
      </c>
      <c r="B20" s="110"/>
      <c r="C20" s="94"/>
      <c r="D20" s="93" t="s">
        <v>19</v>
      </c>
      <c r="E20" s="113"/>
      <c r="F20" s="109"/>
      <c r="G20" s="93"/>
      <c r="H20" s="96" t="s">
        <v>20</v>
      </c>
      <c r="I20" s="169"/>
      <c r="J20" s="122"/>
    </row>
    <row r="21" spans="1:10" ht="15" thickBot="1" x14ac:dyDescent="0.35">
      <c r="A21" s="106" t="s">
        <v>149</v>
      </c>
      <c r="B21" s="111"/>
      <c r="C21" s="98"/>
      <c r="D21" s="66" t="s">
        <v>19</v>
      </c>
      <c r="E21" s="76"/>
      <c r="F21" s="68"/>
      <c r="G21" s="66"/>
      <c r="H21" s="67" t="s">
        <v>20</v>
      </c>
      <c r="I21" s="171"/>
      <c r="J21" s="124"/>
    </row>
    <row r="22" spans="1:10" ht="15" thickBot="1" x14ac:dyDescent="0.35"/>
    <row r="23" spans="1:10" x14ac:dyDescent="0.3">
      <c r="B23" s="40">
        <f>COUNTIF($B$12:B21,"P")</f>
        <v>0</v>
      </c>
      <c r="C23" s="41">
        <f>COUNTIF($C$12:C21,"C")</f>
        <v>0</v>
      </c>
      <c r="D23" s="41">
        <f>COUNTIF($D$12:E21,"G")</f>
        <v>0</v>
      </c>
      <c r="E23" s="41">
        <f>COUNTIF($E$12:E21,"C")</f>
        <v>0</v>
      </c>
      <c r="F23" s="41">
        <f>COUNTIF($F$12:F21,"P")</f>
        <v>0</v>
      </c>
      <c r="G23" s="41">
        <f>COUNTIF($G$12:G21,"PVR")</f>
        <v>0</v>
      </c>
      <c r="H23" s="41">
        <f>COUNTIF($H$12:H21,"EX")</f>
        <v>2</v>
      </c>
      <c r="I23" s="42">
        <f>COUNTIF($I$12:I21,"N/A")</f>
        <v>0</v>
      </c>
    </row>
    <row r="24" spans="1:10" x14ac:dyDescent="0.3">
      <c r="B24" s="347"/>
      <c r="C24" s="346"/>
      <c r="D24" s="346">
        <f>COUNTIF($D$12:E22,"D")</f>
        <v>10</v>
      </c>
      <c r="E24" s="346"/>
      <c r="F24" s="346"/>
      <c r="G24" s="346"/>
      <c r="H24" s="346">
        <f>COUNTIF($H$12:H21,"VR")</f>
        <v>8</v>
      </c>
      <c r="I24" s="348"/>
    </row>
    <row r="25" spans="1:10" ht="15" thickBot="1" x14ac:dyDescent="0.35">
      <c r="B25" s="43"/>
      <c r="C25" s="44"/>
      <c r="D25" s="44"/>
      <c r="E25" s="44"/>
      <c r="F25" s="44"/>
      <c r="G25" s="44"/>
      <c r="H25" s="44">
        <f>COUNTIF($H$12:H22,"FL")</f>
        <v>0</v>
      </c>
      <c r="I25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F8B9C-6D5C-495B-99C0-350BAAB7845B}">
  <dimension ref="A1:J35"/>
  <sheetViews>
    <sheetView zoomScale="71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886718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thickBot="1" x14ac:dyDescent="0.35">
      <c r="A8" s="372" t="s">
        <v>150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7" t="s">
        <v>151</v>
      </c>
      <c r="B12" s="99"/>
      <c r="C12" s="95"/>
      <c r="D12" s="93" t="s">
        <v>19</v>
      </c>
      <c r="E12" s="113"/>
      <c r="F12" s="109"/>
      <c r="G12" s="93"/>
      <c r="H12" s="96" t="s">
        <v>20</v>
      </c>
      <c r="I12" s="167"/>
      <c r="J12" s="172"/>
    </row>
    <row r="13" spans="1:10" x14ac:dyDescent="0.3">
      <c r="A13" s="15" t="s">
        <v>152</v>
      </c>
      <c r="B13" s="100"/>
      <c r="C13" s="93"/>
      <c r="D13" s="93" t="s">
        <v>19</v>
      </c>
      <c r="E13" s="113"/>
      <c r="F13" s="109"/>
      <c r="G13" s="93"/>
      <c r="H13" s="96" t="s">
        <v>20</v>
      </c>
      <c r="I13" s="168"/>
      <c r="J13" s="121"/>
    </row>
    <row r="14" spans="1:10" x14ac:dyDescent="0.3">
      <c r="A14" s="15" t="s">
        <v>60</v>
      </c>
      <c r="B14" s="100"/>
      <c r="C14" s="93"/>
      <c r="D14" s="93" t="s">
        <v>19</v>
      </c>
      <c r="E14" s="113"/>
      <c r="F14" s="109"/>
      <c r="G14" s="93"/>
      <c r="H14" s="96" t="s">
        <v>20</v>
      </c>
      <c r="I14" s="168"/>
      <c r="J14" s="121"/>
    </row>
    <row r="15" spans="1:10" x14ac:dyDescent="0.3">
      <c r="A15" s="15" t="s">
        <v>61</v>
      </c>
      <c r="B15" s="100"/>
      <c r="C15" s="93"/>
      <c r="D15" s="93" t="s">
        <v>19</v>
      </c>
      <c r="E15" s="113"/>
      <c r="F15" s="109"/>
      <c r="G15" s="93"/>
      <c r="H15" s="96" t="s">
        <v>20</v>
      </c>
      <c r="I15" s="168"/>
      <c r="J15" s="121"/>
    </row>
    <row r="16" spans="1:10" x14ac:dyDescent="0.3">
      <c r="A16" s="15" t="s">
        <v>62</v>
      </c>
      <c r="B16" s="100"/>
      <c r="C16" s="93"/>
      <c r="D16" s="93" t="s">
        <v>19</v>
      </c>
      <c r="E16" s="113"/>
      <c r="F16" s="109"/>
      <c r="G16" s="93"/>
      <c r="H16" s="96" t="s">
        <v>20</v>
      </c>
      <c r="I16" s="168"/>
      <c r="J16" s="121"/>
    </row>
    <row r="17" spans="1:10" x14ac:dyDescent="0.3">
      <c r="A17" s="15" t="s">
        <v>63</v>
      </c>
      <c r="B17" s="100"/>
      <c r="C17" s="93"/>
      <c r="D17" s="93" t="s">
        <v>19</v>
      </c>
      <c r="E17" s="113"/>
      <c r="F17" s="109"/>
      <c r="G17" s="93"/>
      <c r="H17" s="96" t="s">
        <v>20</v>
      </c>
      <c r="I17" s="168"/>
      <c r="J17" s="121"/>
    </row>
    <row r="18" spans="1:10" ht="15" thickBot="1" x14ac:dyDescent="0.35">
      <c r="A18" s="25" t="s">
        <v>64</v>
      </c>
      <c r="B18" s="129"/>
      <c r="C18" s="127"/>
      <c r="D18" s="93" t="s">
        <v>19</v>
      </c>
      <c r="E18" s="113"/>
      <c r="F18" s="109"/>
      <c r="G18" s="93"/>
      <c r="H18" s="96" t="s">
        <v>20</v>
      </c>
      <c r="I18" s="173"/>
      <c r="J18" s="131"/>
    </row>
    <row r="19" spans="1:10" ht="15" thickBot="1" x14ac:dyDescent="0.35">
      <c r="A19" s="141"/>
      <c r="B19" s="142"/>
      <c r="C19" s="84"/>
      <c r="D19" s="84"/>
      <c r="E19" s="85"/>
      <c r="F19" s="86"/>
      <c r="G19" s="84"/>
      <c r="H19" s="87"/>
      <c r="I19" s="175"/>
      <c r="J19" s="143"/>
    </row>
    <row r="20" spans="1:10" x14ac:dyDescent="0.3">
      <c r="A20" s="232" t="s">
        <v>69</v>
      </c>
      <c r="B20" s="36"/>
      <c r="C20" s="37"/>
      <c r="D20" s="93" t="s">
        <v>19</v>
      </c>
      <c r="E20" s="113"/>
      <c r="F20" s="109"/>
      <c r="G20" s="93"/>
      <c r="H20" s="96" t="s">
        <v>20</v>
      </c>
      <c r="I20" s="38"/>
      <c r="J20" s="146"/>
    </row>
    <row r="21" spans="1:10" x14ac:dyDescent="0.3">
      <c r="A21" s="15" t="s">
        <v>70</v>
      </c>
      <c r="B21" s="102"/>
      <c r="C21" s="92"/>
      <c r="D21" s="93" t="s">
        <v>19</v>
      </c>
      <c r="E21" s="113"/>
      <c r="F21" s="109"/>
      <c r="G21" s="93"/>
      <c r="H21" s="96" t="s">
        <v>20</v>
      </c>
      <c r="I21" s="170"/>
      <c r="J21" s="123"/>
    </row>
    <row r="22" spans="1:10" x14ac:dyDescent="0.3">
      <c r="A22" s="15" t="s">
        <v>71</v>
      </c>
      <c r="B22" s="102"/>
      <c r="C22" s="92"/>
      <c r="D22" s="93" t="s">
        <v>19</v>
      </c>
      <c r="E22" s="113"/>
      <c r="F22" s="109"/>
      <c r="G22" s="93"/>
      <c r="H22" s="96" t="s">
        <v>20</v>
      </c>
      <c r="I22" s="170"/>
      <c r="J22" s="123"/>
    </row>
    <row r="23" spans="1:10" x14ac:dyDescent="0.3">
      <c r="A23" s="15" t="s">
        <v>72</v>
      </c>
      <c r="B23" s="102"/>
      <c r="C23" s="92"/>
      <c r="D23" s="93" t="s">
        <v>19</v>
      </c>
      <c r="E23" s="113"/>
      <c r="F23" s="109"/>
      <c r="G23" s="93"/>
      <c r="H23" s="96" t="s">
        <v>20</v>
      </c>
      <c r="I23" s="170"/>
      <c r="J23" s="123"/>
    </row>
    <row r="24" spans="1:10" x14ac:dyDescent="0.3">
      <c r="A24" s="231" t="s">
        <v>73</v>
      </c>
      <c r="B24" s="102"/>
      <c r="C24" s="92"/>
      <c r="D24" s="93" t="s">
        <v>19</v>
      </c>
      <c r="E24" s="113"/>
      <c r="F24" s="109"/>
      <c r="G24" s="93"/>
      <c r="H24" s="96" t="s">
        <v>20</v>
      </c>
      <c r="I24" s="170"/>
      <c r="J24" s="123"/>
    </row>
    <row r="25" spans="1:10" x14ac:dyDescent="0.3">
      <c r="A25" s="15" t="s">
        <v>74</v>
      </c>
      <c r="B25" s="102"/>
      <c r="C25" s="92"/>
      <c r="D25" s="93" t="s">
        <v>19</v>
      </c>
      <c r="E25" s="113"/>
      <c r="F25" s="109"/>
      <c r="G25" s="93"/>
      <c r="H25" s="96" t="s">
        <v>20</v>
      </c>
      <c r="I25" s="170"/>
      <c r="J25" s="123"/>
    </row>
    <row r="26" spans="1:10" ht="15" thickBot="1" x14ac:dyDescent="0.35">
      <c r="A26" s="25" t="s">
        <v>75</v>
      </c>
      <c r="B26" s="150"/>
      <c r="C26" s="149"/>
      <c r="D26" s="93" t="s">
        <v>19</v>
      </c>
      <c r="E26" s="113"/>
      <c r="F26" s="109"/>
      <c r="G26" s="93"/>
      <c r="H26" s="96" t="s">
        <v>20</v>
      </c>
      <c r="I26" s="176"/>
      <c r="J26" s="152"/>
    </row>
    <row r="27" spans="1:10" ht="15" thickBot="1" x14ac:dyDescent="0.35">
      <c r="A27" s="30"/>
      <c r="B27" s="162"/>
      <c r="C27" s="160"/>
      <c r="D27" s="160"/>
      <c r="E27" s="163"/>
      <c r="F27" s="159"/>
      <c r="G27" s="160"/>
      <c r="H27" s="161"/>
      <c r="I27" s="178"/>
      <c r="J27" s="164"/>
    </row>
    <row r="28" spans="1:10" x14ac:dyDescent="0.3">
      <c r="A28" s="232" t="s">
        <v>153</v>
      </c>
      <c r="B28" s="155"/>
      <c r="C28" s="154"/>
      <c r="D28" s="93" t="s">
        <v>19</v>
      </c>
      <c r="E28" s="113"/>
      <c r="F28" s="109"/>
      <c r="G28" s="93"/>
      <c r="H28" s="96" t="s">
        <v>20</v>
      </c>
      <c r="I28" s="177"/>
      <c r="J28" s="156"/>
    </row>
    <row r="29" spans="1:10" x14ac:dyDescent="0.3">
      <c r="A29" s="15" t="s">
        <v>154</v>
      </c>
      <c r="B29" s="102"/>
      <c r="C29" s="92"/>
      <c r="D29" s="93" t="s">
        <v>19</v>
      </c>
      <c r="E29" s="113"/>
      <c r="F29" s="109"/>
      <c r="G29" s="93"/>
      <c r="H29" s="96" t="s">
        <v>20</v>
      </c>
      <c r="I29" s="170"/>
      <c r="J29" s="123"/>
    </row>
    <row r="30" spans="1:10" x14ac:dyDescent="0.3">
      <c r="A30" s="15" t="s">
        <v>155</v>
      </c>
      <c r="B30" s="102"/>
      <c r="C30" s="92"/>
      <c r="D30" s="93" t="s">
        <v>19</v>
      </c>
      <c r="E30" s="113"/>
      <c r="F30" s="109"/>
      <c r="G30" s="93"/>
      <c r="H30" s="96" t="s">
        <v>20</v>
      </c>
      <c r="I30" s="170"/>
      <c r="J30" s="123"/>
    </row>
    <row r="31" spans="1:10" ht="15" thickBot="1" x14ac:dyDescent="0.35">
      <c r="A31" s="51" t="s">
        <v>156</v>
      </c>
      <c r="B31" s="103"/>
      <c r="C31" s="98"/>
      <c r="D31" s="93" t="s">
        <v>19</v>
      </c>
      <c r="E31" s="113"/>
      <c r="F31" s="109"/>
      <c r="G31" s="93"/>
      <c r="H31" s="96" t="s">
        <v>20</v>
      </c>
      <c r="I31" s="171"/>
      <c r="J31" s="124"/>
    </row>
    <row r="32" spans="1:10" ht="15" thickBot="1" x14ac:dyDescent="0.35"/>
    <row r="33" spans="2:9" x14ac:dyDescent="0.3">
      <c r="B33" s="40">
        <f>COUNTIF($B$12:B31,"P")</f>
        <v>0</v>
      </c>
      <c r="C33" s="41">
        <f>COUNTIF($C$12:C31,"C")</f>
        <v>0</v>
      </c>
      <c r="D33" s="41">
        <f>COUNTIF($D$12:E31,"G")</f>
        <v>0</v>
      </c>
      <c r="E33" s="41">
        <f>COUNTIF($E$12:E31,"C")</f>
        <v>0</v>
      </c>
      <c r="F33" s="41">
        <f>COUNTIF($F$12:F31,"P")</f>
        <v>0</v>
      </c>
      <c r="G33" s="41">
        <f>COUNTIF($G$12:G31,"PVR")</f>
        <v>0</v>
      </c>
      <c r="H33" s="41">
        <f>COUNTIF($H$12:H31,"EX")</f>
        <v>0</v>
      </c>
      <c r="I33" s="42">
        <f>COUNTIF($I$12:I31,"N/A")</f>
        <v>0</v>
      </c>
    </row>
    <row r="34" spans="2:9" x14ac:dyDescent="0.3">
      <c r="B34" s="347"/>
      <c r="C34" s="346"/>
      <c r="D34" s="346">
        <f>COUNTIF($D$12:E32,"D")</f>
        <v>18</v>
      </c>
      <c r="E34" s="346"/>
      <c r="F34" s="346"/>
      <c r="G34" s="346"/>
      <c r="H34" s="346">
        <f>COUNTIF($H$12:H31,"VR")</f>
        <v>18</v>
      </c>
      <c r="I34" s="348"/>
    </row>
    <row r="35" spans="2:9" ht="15" thickBot="1" x14ac:dyDescent="0.35">
      <c r="B35" s="43"/>
      <c r="C35" s="44"/>
      <c r="D35" s="44"/>
      <c r="E35" s="44"/>
      <c r="F35" s="44"/>
      <c r="G35" s="44"/>
      <c r="H35" s="44">
        <f>COUNTIF($H$12:H32,"FL")</f>
        <v>0</v>
      </c>
      <c r="I35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8BADC-4D9C-42B9-9533-1D4B50C3729F}">
  <dimension ref="A1:J24"/>
  <sheetViews>
    <sheetView zoomScale="51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777343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customHeight="1" thickBot="1" x14ac:dyDescent="0.35">
      <c r="A8" s="372" t="s">
        <v>150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7" t="s">
        <v>157</v>
      </c>
      <c r="B12" s="46"/>
      <c r="C12" s="8"/>
      <c r="D12" s="16" t="s">
        <v>270</v>
      </c>
      <c r="E12" s="17"/>
      <c r="F12" s="46"/>
      <c r="G12" s="8"/>
      <c r="H12" s="63" t="s">
        <v>20</v>
      </c>
      <c r="I12" s="13"/>
      <c r="J12" s="14"/>
    </row>
    <row r="13" spans="1:10" x14ac:dyDescent="0.3">
      <c r="A13" s="15" t="s">
        <v>158</v>
      </c>
      <c r="B13" s="18"/>
      <c r="C13" s="16"/>
      <c r="D13" s="16" t="s">
        <v>270</v>
      </c>
      <c r="E13" s="17"/>
      <c r="F13" s="18"/>
      <c r="G13" s="16"/>
      <c r="H13" s="19" t="s">
        <v>20</v>
      </c>
      <c r="I13" s="20"/>
      <c r="J13" s="21"/>
    </row>
    <row r="14" spans="1:10" x14ac:dyDescent="0.3">
      <c r="A14" s="15" t="s">
        <v>159</v>
      </c>
      <c r="B14" s="18"/>
      <c r="C14" s="16"/>
      <c r="D14" s="16" t="s">
        <v>270</v>
      </c>
      <c r="E14" s="17"/>
      <c r="F14" s="18"/>
      <c r="G14" s="16"/>
      <c r="H14" s="19" t="s">
        <v>20</v>
      </c>
      <c r="I14" s="20"/>
      <c r="J14" s="21"/>
    </row>
    <row r="15" spans="1:10" x14ac:dyDescent="0.3">
      <c r="A15" s="15" t="s">
        <v>160</v>
      </c>
      <c r="B15" s="18"/>
      <c r="C15" s="16"/>
      <c r="D15" s="16" t="s">
        <v>270</v>
      </c>
      <c r="E15" s="17"/>
      <c r="F15" s="18"/>
      <c r="G15" s="16"/>
      <c r="H15" s="19" t="s">
        <v>20</v>
      </c>
      <c r="I15" s="20"/>
      <c r="J15" s="21"/>
    </row>
    <row r="16" spans="1:10" ht="15" thickBot="1" x14ac:dyDescent="0.35">
      <c r="A16" s="25" t="s">
        <v>161</v>
      </c>
      <c r="B16" s="233"/>
      <c r="C16" s="234"/>
      <c r="D16" s="16" t="s">
        <v>270</v>
      </c>
      <c r="E16" s="235"/>
      <c r="F16" s="22"/>
      <c r="G16" s="23"/>
      <c r="H16" s="24" t="s">
        <v>20</v>
      </c>
      <c r="I16" s="236"/>
      <c r="J16" s="237"/>
    </row>
    <row r="17" spans="1:10" ht="15" thickBot="1" x14ac:dyDescent="0.35">
      <c r="A17" s="141"/>
      <c r="B17" s="86"/>
      <c r="C17" s="84"/>
      <c r="D17" s="84"/>
      <c r="E17" s="87"/>
      <c r="F17" s="242"/>
      <c r="G17" s="241"/>
      <c r="H17" s="243"/>
      <c r="I17" s="175"/>
      <c r="J17" s="143"/>
    </row>
    <row r="18" spans="1:10" ht="15" thickBot="1" x14ac:dyDescent="0.35">
      <c r="A18" s="91">
        <v>2</v>
      </c>
      <c r="B18" s="71"/>
      <c r="C18" s="69"/>
      <c r="D18" s="69" t="s">
        <v>270</v>
      </c>
      <c r="E18" s="90"/>
      <c r="F18" s="71"/>
      <c r="G18" s="69"/>
      <c r="H18" s="70" t="s">
        <v>22</v>
      </c>
      <c r="I18" s="238"/>
      <c r="J18" s="239"/>
    </row>
    <row r="19" spans="1:10" ht="15" thickBot="1" x14ac:dyDescent="0.35">
      <c r="A19" s="141"/>
      <c r="B19" s="86"/>
      <c r="C19" s="84"/>
      <c r="D19" s="84"/>
      <c r="E19" s="85"/>
      <c r="F19" s="86"/>
      <c r="G19" s="84"/>
      <c r="H19" s="87"/>
      <c r="I19" s="175"/>
      <c r="J19" s="143"/>
    </row>
    <row r="20" spans="1:10" ht="15" thickBot="1" x14ac:dyDescent="0.35">
      <c r="A20" s="52">
        <v>3</v>
      </c>
      <c r="B20" s="53"/>
      <c r="C20" s="54"/>
      <c r="D20" s="55" t="s">
        <v>270</v>
      </c>
      <c r="E20" s="56"/>
      <c r="F20" s="57"/>
      <c r="G20" s="55"/>
      <c r="H20" s="58" t="s">
        <v>22</v>
      </c>
      <c r="I20" s="59"/>
      <c r="J20" s="240"/>
    </row>
    <row r="21" spans="1:10" ht="15" thickBot="1" x14ac:dyDescent="0.35"/>
    <row r="22" spans="1:10" x14ac:dyDescent="0.3">
      <c r="B22" s="40">
        <f>COUNTIF($B$12:B20,"P")</f>
        <v>0</v>
      </c>
      <c r="C22" s="41">
        <f>COUNTIF($C$12:C20,"C")</f>
        <v>0</v>
      </c>
      <c r="D22" s="41">
        <f>COUNTIF($D$12:E20,"G")</f>
        <v>7</v>
      </c>
      <c r="E22" s="41">
        <f>COUNTIF($E$12:E20,"C")</f>
        <v>0</v>
      </c>
      <c r="F22" s="41">
        <f>COUNTIF($F$12:F20,"P")</f>
        <v>0</v>
      </c>
      <c r="G22" s="41">
        <f>COUNTIF($G$12:G20,"PVR")</f>
        <v>0</v>
      </c>
      <c r="H22" s="41">
        <f>COUNTIF($H$12:H20,"EX")</f>
        <v>2</v>
      </c>
      <c r="I22" s="42">
        <f>COUNTIF($I$12:I20,"N/A")</f>
        <v>0</v>
      </c>
    </row>
    <row r="23" spans="1:10" x14ac:dyDescent="0.3">
      <c r="B23" s="347"/>
      <c r="C23" s="346"/>
      <c r="D23" s="346">
        <f>COUNTIF($D$12:E21,"D")</f>
        <v>0</v>
      </c>
      <c r="E23" s="346"/>
      <c r="F23" s="346"/>
      <c r="G23" s="346"/>
      <c r="H23" s="346">
        <f>COUNTIF($H$12:H20,"VR")</f>
        <v>5</v>
      </c>
      <c r="I23" s="348"/>
    </row>
    <row r="24" spans="1:10" ht="15" thickBot="1" x14ac:dyDescent="0.35">
      <c r="B24" s="43"/>
      <c r="C24" s="44"/>
      <c r="D24" s="44"/>
      <c r="E24" s="44"/>
      <c r="F24" s="44"/>
      <c r="G24" s="44"/>
      <c r="H24" s="44">
        <f>COUNTIF($H$12:H21,"FL")</f>
        <v>0</v>
      </c>
      <c r="I24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36596-46C0-4136-8E94-274C7DEFF660}">
  <dimension ref="A1:J90"/>
  <sheetViews>
    <sheetView zoomScale="70" zoomScaleNormal="40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777343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thickBot="1" x14ac:dyDescent="0.35">
      <c r="A8" s="372" t="s">
        <v>162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6" t="s">
        <v>14</v>
      </c>
      <c r="F11" s="4" t="s">
        <v>15</v>
      </c>
      <c r="G11" s="5" t="s">
        <v>12</v>
      </c>
      <c r="H11" s="5" t="s">
        <v>16</v>
      </c>
      <c r="I11" s="5" t="s">
        <v>17</v>
      </c>
      <c r="J11" s="5" t="s">
        <v>18</v>
      </c>
    </row>
    <row r="12" spans="1:10" x14ac:dyDescent="0.3">
      <c r="A12" s="7" t="s">
        <v>25</v>
      </c>
      <c r="B12" s="99"/>
      <c r="C12" s="95"/>
      <c r="D12" s="95"/>
      <c r="E12" s="112"/>
      <c r="F12" s="107"/>
      <c r="G12" s="95"/>
      <c r="H12" s="108"/>
      <c r="I12" s="167" t="s">
        <v>56</v>
      </c>
      <c r="J12" s="172"/>
    </row>
    <row r="13" spans="1:10" x14ac:dyDescent="0.3">
      <c r="A13" s="15" t="s">
        <v>26</v>
      </c>
      <c r="B13" s="100"/>
      <c r="C13" s="93"/>
      <c r="D13" s="93"/>
      <c r="E13" s="113"/>
      <c r="F13" s="109"/>
      <c r="G13" s="93"/>
      <c r="H13" s="96"/>
      <c r="I13" s="168" t="s">
        <v>56</v>
      </c>
      <c r="J13" s="121"/>
    </row>
    <row r="14" spans="1:10" x14ac:dyDescent="0.3">
      <c r="A14" s="15" t="s">
        <v>26</v>
      </c>
      <c r="B14" s="100"/>
      <c r="C14" s="93"/>
      <c r="D14" s="93"/>
      <c r="E14" s="113"/>
      <c r="F14" s="109"/>
      <c r="G14" s="93"/>
      <c r="H14" s="96"/>
      <c r="I14" s="168" t="s">
        <v>56</v>
      </c>
      <c r="J14" s="121"/>
    </row>
    <row r="15" spans="1:10" ht="15" thickBot="1" x14ac:dyDescent="0.35">
      <c r="A15" s="25" t="s">
        <v>101</v>
      </c>
      <c r="B15" s="129"/>
      <c r="C15" s="127"/>
      <c r="D15" s="127"/>
      <c r="E15" s="130"/>
      <c r="F15" s="126"/>
      <c r="G15" s="127"/>
      <c r="H15" s="128"/>
      <c r="I15" s="173" t="s">
        <v>56</v>
      </c>
      <c r="J15" s="131"/>
    </row>
    <row r="16" spans="1:10" ht="15" thickBot="1" x14ac:dyDescent="0.35">
      <c r="A16" s="141"/>
      <c r="B16" s="142"/>
      <c r="C16" s="84"/>
      <c r="D16" s="84"/>
      <c r="E16" s="85"/>
      <c r="F16" s="86"/>
      <c r="G16" s="84"/>
      <c r="H16" s="87"/>
      <c r="I16" s="175"/>
      <c r="J16" s="143"/>
    </row>
    <row r="17" spans="1:10" x14ac:dyDescent="0.3">
      <c r="A17" s="232" t="s">
        <v>163</v>
      </c>
      <c r="B17" s="137"/>
      <c r="C17" s="135"/>
      <c r="D17" s="135" t="s">
        <v>19</v>
      </c>
      <c r="E17" s="138"/>
      <c r="F17" s="134"/>
      <c r="G17" s="135"/>
      <c r="H17" s="136" t="s">
        <v>20</v>
      </c>
      <c r="I17" s="174"/>
      <c r="J17" s="139"/>
    </row>
    <row r="18" spans="1:10" x14ac:dyDescent="0.3">
      <c r="A18" s="15" t="s">
        <v>164</v>
      </c>
      <c r="B18" s="100"/>
      <c r="C18" s="93"/>
      <c r="D18" s="135" t="s">
        <v>19</v>
      </c>
      <c r="E18" s="138"/>
      <c r="F18" s="134"/>
      <c r="G18" s="135"/>
      <c r="H18" s="136" t="s">
        <v>20</v>
      </c>
      <c r="I18" s="168"/>
      <c r="J18" s="121"/>
    </row>
    <row r="19" spans="1:10" x14ac:dyDescent="0.3">
      <c r="A19" s="15" t="s">
        <v>165</v>
      </c>
      <c r="B19" s="100"/>
      <c r="C19" s="93"/>
      <c r="D19" s="135" t="s">
        <v>19</v>
      </c>
      <c r="E19" s="138"/>
      <c r="F19" s="134"/>
      <c r="G19" s="135"/>
      <c r="H19" s="136" t="s">
        <v>20</v>
      </c>
      <c r="I19" s="168"/>
      <c r="J19" s="121"/>
    </row>
    <row r="20" spans="1:10" x14ac:dyDescent="0.3">
      <c r="A20" s="15" t="s">
        <v>165</v>
      </c>
      <c r="B20" s="101"/>
      <c r="C20" s="94"/>
      <c r="D20" s="135" t="s">
        <v>19</v>
      </c>
      <c r="E20" s="138"/>
      <c r="F20" s="134"/>
      <c r="G20" s="135"/>
      <c r="H20" s="136" t="s">
        <v>20</v>
      </c>
      <c r="I20" s="169"/>
      <c r="J20" s="122"/>
    </row>
    <row r="21" spans="1:10" x14ac:dyDescent="0.3">
      <c r="A21" s="15" t="s">
        <v>166</v>
      </c>
      <c r="B21" s="102"/>
      <c r="C21" s="92"/>
      <c r="D21" s="135" t="s">
        <v>19</v>
      </c>
      <c r="E21" s="138"/>
      <c r="F21" s="134"/>
      <c r="G21" s="135"/>
      <c r="H21" s="136" t="s">
        <v>20</v>
      </c>
      <c r="I21" s="170"/>
      <c r="J21" s="123"/>
    </row>
    <row r="22" spans="1:10" x14ac:dyDescent="0.3">
      <c r="A22" s="15" t="s">
        <v>167</v>
      </c>
      <c r="B22" s="102"/>
      <c r="C22" s="92"/>
      <c r="D22" s="135" t="s">
        <v>19</v>
      </c>
      <c r="E22" s="138"/>
      <c r="F22" s="134"/>
      <c r="G22" s="135"/>
      <c r="H22" s="136" t="s">
        <v>20</v>
      </c>
      <c r="I22" s="170"/>
      <c r="J22" s="123"/>
    </row>
    <row r="23" spans="1:10" x14ac:dyDescent="0.3">
      <c r="A23" s="15" t="s">
        <v>168</v>
      </c>
      <c r="B23" s="102"/>
      <c r="C23" s="92"/>
      <c r="D23" s="135" t="s">
        <v>19</v>
      </c>
      <c r="E23" s="138"/>
      <c r="F23" s="134"/>
      <c r="G23" s="135"/>
      <c r="H23" s="136" t="s">
        <v>20</v>
      </c>
      <c r="I23" s="170"/>
      <c r="J23" s="123"/>
    </row>
    <row r="24" spans="1:10" x14ac:dyDescent="0.3">
      <c r="A24" s="15" t="s">
        <v>169</v>
      </c>
      <c r="B24" s="102"/>
      <c r="C24" s="92"/>
      <c r="D24" s="135" t="s">
        <v>19</v>
      </c>
      <c r="E24" s="138"/>
      <c r="F24" s="134"/>
      <c r="G24" s="135"/>
      <c r="H24" s="136" t="s">
        <v>20</v>
      </c>
      <c r="I24" s="170"/>
      <c r="J24" s="123"/>
    </row>
    <row r="25" spans="1:10" x14ac:dyDescent="0.3">
      <c r="A25" s="15" t="s">
        <v>30</v>
      </c>
      <c r="B25" s="102"/>
      <c r="C25" s="92"/>
      <c r="D25" s="244" t="s">
        <v>19</v>
      </c>
      <c r="E25" s="245"/>
      <c r="F25" s="246"/>
      <c r="G25" s="244"/>
      <c r="H25" s="247" t="s">
        <v>125</v>
      </c>
      <c r="I25" s="170"/>
      <c r="J25" s="123"/>
    </row>
    <row r="26" spans="1:10" ht="15" thickBot="1" x14ac:dyDescent="0.35">
      <c r="A26" s="25" t="s">
        <v>118</v>
      </c>
      <c r="B26" s="150"/>
      <c r="C26" s="149"/>
      <c r="D26" s="248" t="s">
        <v>19</v>
      </c>
      <c r="E26" s="249"/>
      <c r="F26" s="250"/>
      <c r="G26" s="248"/>
      <c r="H26" s="251" t="s">
        <v>22</v>
      </c>
      <c r="I26" s="176"/>
      <c r="J26" s="152"/>
    </row>
    <row r="27" spans="1:10" ht="15" thickBot="1" x14ac:dyDescent="0.35">
      <c r="A27" s="164"/>
      <c r="B27" s="162"/>
      <c r="C27" s="160"/>
      <c r="D27" s="160"/>
      <c r="E27" s="163"/>
      <c r="F27" s="159"/>
      <c r="G27" s="160"/>
      <c r="H27" s="161"/>
      <c r="I27" s="178"/>
      <c r="J27" s="164"/>
    </row>
    <row r="28" spans="1:10" x14ac:dyDescent="0.3">
      <c r="A28" s="232" t="s">
        <v>31</v>
      </c>
      <c r="B28" s="155"/>
      <c r="C28" s="154"/>
      <c r="D28" s="252" t="s">
        <v>19</v>
      </c>
      <c r="E28" s="253"/>
      <c r="F28" s="254"/>
      <c r="G28" s="252"/>
      <c r="H28" s="255" t="s">
        <v>20</v>
      </c>
      <c r="I28" s="177"/>
      <c r="J28" s="156"/>
    </row>
    <row r="29" spans="1:10" x14ac:dyDescent="0.3">
      <c r="A29" s="15" t="s">
        <v>170</v>
      </c>
      <c r="B29" s="102"/>
      <c r="C29" s="92"/>
      <c r="D29" s="244" t="s">
        <v>19</v>
      </c>
      <c r="E29" s="245"/>
      <c r="F29" s="246"/>
      <c r="G29" s="244"/>
      <c r="H29" s="247" t="s">
        <v>22</v>
      </c>
      <c r="I29" s="170"/>
      <c r="J29" s="123"/>
    </row>
    <row r="30" spans="1:10" ht="15" thickBot="1" x14ac:dyDescent="0.35">
      <c r="A30" s="25" t="s">
        <v>171</v>
      </c>
      <c r="B30" s="150"/>
      <c r="C30" s="149"/>
      <c r="D30" s="248" t="s">
        <v>19</v>
      </c>
      <c r="E30" s="249"/>
      <c r="F30" s="250"/>
      <c r="G30" s="248"/>
      <c r="H30" s="251" t="s">
        <v>22</v>
      </c>
      <c r="I30" s="176"/>
      <c r="J30" s="152"/>
    </row>
    <row r="31" spans="1:10" ht="15" thickBot="1" x14ac:dyDescent="0.35">
      <c r="A31" s="164"/>
      <c r="B31" s="162"/>
      <c r="C31" s="160"/>
      <c r="D31" s="256"/>
      <c r="E31" s="257"/>
      <c r="F31" s="258"/>
      <c r="G31" s="256"/>
      <c r="H31" s="259"/>
      <c r="I31" s="178"/>
      <c r="J31" s="164"/>
    </row>
    <row r="32" spans="1:10" x14ac:dyDescent="0.3">
      <c r="A32" s="232" t="s">
        <v>34</v>
      </c>
      <c r="B32" s="155"/>
      <c r="C32" s="154"/>
      <c r="D32" s="252" t="s">
        <v>19</v>
      </c>
      <c r="E32" s="253"/>
      <c r="F32" s="254"/>
      <c r="G32" s="252"/>
      <c r="H32" s="255" t="s">
        <v>20</v>
      </c>
      <c r="I32" s="177"/>
      <c r="J32" s="156"/>
    </row>
    <row r="33" spans="1:10" x14ac:dyDescent="0.3">
      <c r="A33" s="15" t="s">
        <v>142</v>
      </c>
      <c r="B33" s="102"/>
      <c r="C33" s="92"/>
      <c r="D33" s="252" t="s">
        <v>19</v>
      </c>
      <c r="E33" s="253"/>
      <c r="F33" s="254"/>
      <c r="G33" s="252"/>
      <c r="H33" s="255" t="s">
        <v>20</v>
      </c>
      <c r="I33" s="170"/>
      <c r="J33" s="123"/>
    </row>
    <row r="34" spans="1:10" x14ac:dyDescent="0.3">
      <c r="A34" s="15" t="s">
        <v>143</v>
      </c>
      <c r="B34" s="102"/>
      <c r="C34" s="92"/>
      <c r="D34" s="252" t="s">
        <v>19</v>
      </c>
      <c r="E34" s="253"/>
      <c r="F34" s="254"/>
      <c r="G34" s="252"/>
      <c r="H34" s="255" t="s">
        <v>20</v>
      </c>
      <c r="I34" s="170"/>
      <c r="J34" s="123"/>
    </row>
    <row r="35" spans="1:10" x14ac:dyDescent="0.3">
      <c r="A35" s="15" t="s">
        <v>144</v>
      </c>
      <c r="B35" s="102"/>
      <c r="C35" s="92"/>
      <c r="D35" s="252" t="s">
        <v>19</v>
      </c>
      <c r="E35" s="253"/>
      <c r="F35" s="254"/>
      <c r="G35" s="252"/>
      <c r="H35" s="255" t="s">
        <v>20</v>
      </c>
      <c r="I35" s="170"/>
      <c r="J35" s="123"/>
    </row>
    <row r="36" spans="1:10" x14ac:dyDescent="0.3">
      <c r="A36" s="15" t="s">
        <v>145</v>
      </c>
      <c r="B36" s="102"/>
      <c r="C36" s="92"/>
      <c r="D36" s="252" t="s">
        <v>19</v>
      </c>
      <c r="E36" s="253"/>
      <c r="F36" s="254"/>
      <c r="G36" s="252"/>
      <c r="H36" s="255" t="s">
        <v>20</v>
      </c>
      <c r="I36" s="170"/>
      <c r="J36" s="123"/>
    </row>
    <row r="37" spans="1:10" x14ac:dyDescent="0.3">
      <c r="A37" s="15" t="s">
        <v>172</v>
      </c>
      <c r="B37" s="102"/>
      <c r="C37" s="92"/>
      <c r="D37" s="252" t="s">
        <v>19</v>
      </c>
      <c r="E37" s="253"/>
      <c r="F37" s="254"/>
      <c r="G37" s="252"/>
      <c r="H37" s="255" t="s">
        <v>20</v>
      </c>
      <c r="I37" s="170"/>
      <c r="J37" s="123"/>
    </row>
    <row r="38" spans="1:10" x14ac:dyDescent="0.3">
      <c r="A38" s="15" t="s">
        <v>173</v>
      </c>
      <c r="B38" s="102"/>
      <c r="C38" s="92"/>
      <c r="D38" s="252" t="s">
        <v>19</v>
      </c>
      <c r="E38" s="253"/>
      <c r="F38" s="254"/>
      <c r="G38" s="252"/>
      <c r="H38" s="255" t="s">
        <v>20</v>
      </c>
      <c r="I38" s="170"/>
      <c r="J38" s="123"/>
    </row>
    <row r="39" spans="1:10" x14ac:dyDescent="0.3">
      <c r="A39" s="15" t="s">
        <v>174</v>
      </c>
      <c r="B39" s="102"/>
      <c r="C39" s="355" t="s">
        <v>269</v>
      </c>
      <c r="D39" s="244"/>
      <c r="E39" s="245"/>
      <c r="F39" s="246"/>
      <c r="G39" s="244" t="s">
        <v>271</v>
      </c>
      <c r="H39" s="351"/>
      <c r="I39" s="352"/>
      <c r="J39" s="123"/>
    </row>
    <row r="40" spans="1:10" x14ac:dyDescent="0.3">
      <c r="A40" s="15" t="s">
        <v>175</v>
      </c>
      <c r="B40" s="102"/>
      <c r="C40" s="92"/>
      <c r="D40" s="244" t="s">
        <v>19</v>
      </c>
      <c r="E40" s="245"/>
      <c r="F40" s="246"/>
      <c r="G40" s="244"/>
      <c r="H40" s="247" t="s">
        <v>22</v>
      </c>
      <c r="I40" s="170"/>
      <c r="J40" s="123"/>
    </row>
    <row r="41" spans="1:10" ht="15" thickBot="1" x14ac:dyDescent="0.35">
      <c r="A41" s="25" t="s">
        <v>176</v>
      </c>
      <c r="B41" s="150"/>
      <c r="C41" s="356" t="s">
        <v>269</v>
      </c>
      <c r="D41" s="248"/>
      <c r="E41" s="249"/>
      <c r="F41" s="250"/>
      <c r="G41" s="248" t="s">
        <v>271</v>
      </c>
      <c r="H41" s="251"/>
      <c r="I41" s="176"/>
      <c r="J41" s="152"/>
    </row>
    <row r="42" spans="1:10" ht="15" thickBot="1" x14ac:dyDescent="0.35">
      <c r="A42" s="164"/>
      <c r="B42" s="162"/>
      <c r="C42" s="160"/>
      <c r="D42" s="256"/>
      <c r="E42" s="257"/>
      <c r="F42" s="258"/>
      <c r="G42" s="256"/>
      <c r="H42" s="259"/>
      <c r="I42" s="178"/>
      <c r="J42" s="164"/>
    </row>
    <row r="43" spans="1:10" x14ac:dyDescent="0.3">
      <c r="A43" s="232" t="s">
        <v>177</v>
      </c>
      <c r="B43" s="155"/>
      <c r="C43" s="154"/>
      <c r="D43" s="252" t="s">
        <v>270</v>
      </c>
      <c r="E43" s="253"/>
      <c r="F43" s="254"/>
      <c r="G43" s="252"/>
      <c r="H43" s="255" t="s">
        <v>20</v>
      </c>
      <c r="I43" s="177"/>
      <c r="J43" s="156"/>
    </row>
    <row r="44" spans="1:10" x14ac:dyDescent="0.3">
      <c r="A44" s="15" t="s">
        <v>178</v>
      </c>
      <c r="B44" s="102"/>
      <c r="C44" s="92"/>
      <c r="D44" s="252" t="s">
        <v>270</v>
      </c>
      <c r="E44" s="253"/>
      <c r="F44" s="254"/>
      <c r="G44" s="252"/>
      <c r="H44" s="255" t="s">
        <v>20</v>
      </c>
      <c r="I44" s="170"/>
      <c r="J44" s="123"/>
    </row>
    <row r="45" spans="1:10" x14ac:dyDescent="0.3">
      <c r="A45" s="15" t="s">
        <v>179</v>
      </c>
      <c r="B45" s="102"/>
      <c r="C45" s="92"/>
      <c r="D45" s="252" t="s">
        <v>270</v>
      </c>
      <c r="E45" s="253"/>
      <c r="F45" s="254"/>
      <c r="G45" s="252"/>
      <c r="H45" s="255" t="s">
        <v>20</v>
      </c>
      <c r="I45" s="170"/>
      <c r="J45" s="123"/>
    </row>
    <row r="46" spans="1:10" x14ac:dyDescent="0.3">
      <c r="A46" s="15" t="s">
        <v>180</v>
      </c>
      <c r="B46" s="102"/>
      <c r="C46" s="92"/>
      <c r="D46" s="252" t="s">
        <v>270</v>
      </c>
      <c r="E46" s="253"/>
      <c r="F46" s="254"/>
      <c r="G46" s="252"/>
      <c r="H46" s="255" t="s">
        <v>20</v>
      </c>
      <c r="I46" s="170"/>
      <c r="J46" s="123"/>
    </row>
    <row r="47" spans="1:10" x14ac:dyDescent="0.3">
      <c r="A47" s="15" t="s">
        <v>181</v>
      </c>
      <c r="B47" s="102"/>
      <c r="C47" s="92"/>
      <c r="D47" s="252" t="s">
        <v>270</v>
      </c>
      <c r="E47" s="253"/>
      <c r="F47" s="254"/>
      <c r="G47" s="252"/>
      <c r="H47" s="255" t="s">
        <v>20</v>
      </c>
      <c r="I47" s="170"/>
      <c r="J47" s="123"/>
    </row>
    <row r="48" spans="1:10" x14ac:dyDescent="0.3">
      <c r="A48" s="15" t="s">
        <v>182</v>
      </c>
      <c r="B48" s="102"/>
      <c r="C48" s="92"/>
      <c r="D48" s="252" t="s">
        <v>270</v>
      </c>
      <c r="E48" s="253"/>
      <c r="F48" s="254"/>
      <c r="G48" s="252"/>
      <c r="H48" s="255" t="s">
        <v>20</v>
      </c>
      <c r="I48" s="170"/>
      <c r="J48" s="123"/>
    </row>
    <row r="49" spans="1:10" x14ac:dyDescent="0.3">
      <c r="A49" s="15" t="s">
        <v>39</v>
      </c>
      <c r="B49" s="102"/>
      <c r="C49" s="92"/>
      <c r="D49" s="244" t="s">
        <v>19</v>
      </c>
      <c r="E49" s="245"/>
      <c r="F49" s="246"/>
      <c r="G49" s="244"/>
      <c r="H49" s="247" t="s">
        <v>22</v>
      </c>
      <c r="I49" s="170"/>
      <c r="J49" s="123"/>
    </row>
    <row r="50" spans="1:10" ht="15" thickBot="1" x14ac:dyDescent="0.35">
      <c r="A50" s="25" t="s">
        <v>40</v>
      </c>
      <c r="B50" s="150"/>
      <c r="C50" s="149"/>
      <c r="D50" s="244" t="s">
        <v>19</v>
      </c>
      <c r="E50" s="245"/>
      <c r="F50" s="246"/>
      <c r="G50" s="244"/>
      <c r="H50" s="247" t="s">
        <v>22</v>
      </c>
      <c r="I50" s="176"/>
      <c r="J50" s="152"/>
    </row>
    <row r="51" spans="1:10" ht="15" thickBot="1" x14ac:dyDescent="0.35">
      <c r="A51" s="164"/>
      <c r="B51" s="162"/>
      <c r="C51" s="160"/>
      <c r="D51" s="256"/>
      <c r="E51" s="257"/>
      <c r="F51" s="258"/>
      <c r="G51" s="256"/>
      <c r="H51" s="259"/>
      <c r="I51" s="178"/>
      <c r="J51" s="164"/>
    </row>
    <row r="52" spans="1:10" x14ac:dyDescent="0.3">
      <c r="A52" s="232" t="s">
        <v>183</v>
      </c>
      <c r="B52" s="155"/>
      <c r="C52" s="154"/>
      <c r="D52" s="252" t="s">
        <v>19</v>
      </c>
      <c r="E52" s="253"/>
      <c r="F52" s="254"/>
      <c r="G52" s="252"/>
      <c r="H52" s="255" t="s">
        <v>125</v>
      </c>
      <c r="I52" s="177"/>
      <c r="J52" s="156"/>
    </row>
    <row r="53" spans="1:10" x14ac:dyDescent="0.3">
      <c r="A53" s="15" t="s">
        <v>49</v>
      </c>
      <c r="B53" s="102"/>
      <c r="C53" s="92"/>
      <c r="D53" s="244"/>
      <c r="E53" s="245"/>
      <c r="F53" s="246"/>
      <c r="G53" s="244"/>
      <c r="H53" s="247"/>
      <c r="I53" s="170" t="s">
        <v>56</v>
      </c>
      <c r="J53" s="123"/>
    </row>
    <row r="54" spans="1:10" x14ac:dyDescent="0.3">
      <c r="A54" s="15" t="s">
        <v>50</v>
      </c>
      <c r="B54" s="102"/>
      <c r="C54" s="92"/>
      <c r="D54" s="244"/>
      <c r="E54" s="245"/>
      <c r="F54" s="246"/>
      <c r="G54" s="244"/>
      <c r="H54" s="247"/>
      <c r="I54" s="170" t="s">
        <v>56</v>
      </c>
      <c r="J54" s="123"/>
    </row>
    <row r="55" spans="1:10" x14ac:dyDescent="0.3">
      <c r="A55" s="15" t="s">
        <v>184</v>
      </c>
      <c r="B55" s="102"/>
      <c r="C55" s="92"/>
      <c r="D55" s="244"/>
      <c r="E55" s="245"/>
      <c r="F55" s="246"/>
      <c r="G55" s="244"/>
      <c r="H55" s="247"/>
      <c r="I55" s="170" t="s">
        <v>56</v>
      </c>
      <c r="J55" s="123"/>
    </row>
    <row r="56" spans="1:10" x14ac:dyDescent="0.3">
      <c r="A56" s="25" t="s">
        <v>206</v>
      </c>
      <c r="B56" s="150"/>
      <c r="C56" s="149"/>
      <c r="D56" s="252" t="s">
        <v>19</v>
      </c>
      <c r="E56" s="253"/>
      <c r="F56" s="254"/>
      <c r="G56" s="252"/>
      <c r="H56" s="255" t="s">
        <v>20</v>
      </c>
      <c r="I56" s="176"/>
      <c r="J56" s="152"/>
    </row>
    <row r="57" spans="1:10" x14ac:dyDescent="0.3">
      <c r="A57" s="25" t="s">
        <v>207</v>
      </c>
      <c r="B57" s="150"/>
      <c r="C57" s="149"/>
      <c r="D57" s="252" t="s">
        <v>19</v>
      </c>
      <c r="E57" s="253"/>
      <c r="F57" s="254"/>
      <c r="G57" s="252"/>
      <c r="H57" s="255" t="s">
        <v>20</v>
      </c>
      <c r="I57" s="176"/>
      <c r="J57" s="152"/>
    </row>
    <row r="58" spans="1:10" x14ac:dyDescent="0.3">
      <c r="A58" s="25" t="s">
        <v>208</v>
      </c>
      <c r="B58" s="150"/>
      <c r="C58" s="149"/>
      <c r="D58" s="252" t="s">
        <v>19</v>
      </c>
      <c r="E58" s="253"/>
      <c r="F58" s="254"/>
      <c r="G58" s="252"/>
      <c r="H58" s="255" t="s">
        <v>20</v>
      </c>
      <c r="I58" s="176"/>
      <c r="J58" s="152"/>
    </row>
    <row r="59" spans="1:10" x14ac:dyDescent="0.3">
      <c r="A59" s="25" t="s">
        <v>209</v>
      </c>
      <c r="B59" s="150"/>
      <c r="C59" s="149"/>
      <c r="D59" s="252" t="s">
        <v>19</v>
      </c>
      <c r="E59" s="253"/>
      <c r="F59" s="254"/>
      <c r="G59" s="252"/>
      <c r="H59" s="255" t="s">
        <v>20</v>
      </c>
      <c r="I59" s="176"/>
      <c r="J59" s="152"/>
    </row>
    <row r="60" spans="1:10" x14ac:dyDescent="0.3">
      <c r="A60" s="25" t="s">
        <v>210</v>
      </c>
      <c r="B60" s="150"/>
      <c r="C60" s="149"/>
      <c r="D60" s="252" t="s">
        <v>19</v>
      </c>
      <c r="E60" s="253"/>
      <c r="F60" s="254"/>
      <c r="G60" s="252"/>
      <c r="H60" s="255" t="s">
        <v>20</v>
      </c>
      <c r="I60" s="176"/>
      <c r="J60" s="152"/>
    </row>
    <row r="61" spans="1:10" x14ac:dyDescent="0.3">
      <c r="A61" s="25" t="s">
        <v>211</v>
      </c>
      <c r="B61" s="150"/>
      <c r="C61" s="149"/>
      <c r="D61" s="252" t="s">
        <v>19</v>
      </c>
      <c r="E61" s="253"/>
      <c r="F61" s="254"/>
      <c r="G61" s="252"/>
      <c r="H61" s="255" t="s">
        <v>20</v>
      </c>
      <c r="I61" s="176"/>
      <c r="J61" s="152"/>
    </row>
    <row r="62" spans="1:10" ht="15" thickBot="1" x14ac:dyDescent="0.35">
      <c r="A62" s="25" t="s">
        <v>212</v>
      </c>
      <c r="B62" s="150"/>
      <c r="C62" s="149"/>
      <c r="D62" s="252" t="s">
        <v>19</v>
      </c>
      <c r="E62" s="253"/>
      <c r="F62" s="254"/>
      <c r="G62" s="252"/>
      <c r="H62" s="255" t="s">
        <v>20</v>
      </c>
      <c r="I62" s="176"/>
      <c r="J62" s="152"/>
    </row>
    <row r="63" spans="1:10" ht="15" thickBot="1" x14ac:dyDescent="0.35">
      <c r="A63" s="164"/>
      <c r="B63" s="162"/>
      <c r="C63" s="160"/>
      <c r="D63" s="256"/>
      <c r="E63" s="257"/>
      <c r="F63" s="258"/>
      <c r="G63" s="256"/>
      <c r="H63" s="259"/>
      <c r="I63" s="178"/>
      <c r="J63" s="164"/>
    </row>
    <row r="64" spans="1:10" x14ac:dyDescent="0.3">
      <c r="A64" s="232" t="s">
        <v>185</v>
      </c>
      <c r="B64" s="155"/>
      <c r="C64" s="154"/>
      <c r="D64" s="252" t="s">
        <v>19</v>
      </c>
      <c r="E64" s="253"/>
      <c r="F64" s="254"/>
      <c r="G64" s="252"/>
      <c r="H64" s="255" t="s">
        <v>20</v>
      </c>
      <c r="I64" s="177"/>
      <c r="J64" s="156"/>
    </row>
    <row r="65" spans="1:10" x14ac:dyDescent="0.3">
      <c r="A65" s="15" t="s">
        <v>186</v>
      </c>
      <c r="B65" s="102"/>
      <c r="C65" s="92"/>
      <c r="D65" s="252" t="s">
        <v>19</v>
      </c>
      <c r="E65" s="253"/>
      <c r="F65" s="254"/>
      <c r="G65" s="252"/>
      <c r="H65" s="255" t="s">
        <v>20</v>
      </c>
      <c r="I65" s="170"/>
      <c r="J65" s="123"/>
    </row>
    <row r="66" spans="1:10" x14ac:dyDescent="0.3">
      <c r="A66" s="15" t="s">
        <v>187</v>
      </c>
      <c r="B66" s="102"/>
      <c r="C66" s="92"/>
      <c r="D66" s="252" t="s">
        <v>19</v>
      </c>
      <c r="E66" s="253"/>
      <c r="F66" s="254"/>
      <c r="G66" s="252"/>
      <c r="H66" s="255" t="s">
        <v>20</v>
      </c>
      <c r="I66" s="170"/>
      <c r="J66" s="123"/>
    </row>
    <row r="67" spans="1:10" x14ac:dyDescent="0.3">
      <c r="A67" s="15" t="s">
        <v>188</v>
      </c>
      <c r="B67" s="102"/>
      <c r="C67" s="92"/>
      <c r="D67" s="252" t="s">
        <v>19</v>
      </c>
      <c r="E67" s="253"/>
      <c r="F67" s="254"/>
      <c r="G67" s="252"/>
      <c r="H67" s="255" t="s">
        <v>20</v>
      </c>
      <c r="I67" s="170"/>
      <c r="J67" s="123"/>
    </row>
    <row r="68" spans="1:10" x14ac:dyDescent="0.3">
      <c r="A68" s="15" t="s">
        <v>189</v>
      </c>
      <c r="B68" s="102"/>
      <c r="C68" s="92"/>
      <c r="D68" s="252" t="s">
        <v>19</v>
      </c>
      <c r="E68" s="253"/>
      <c r="F68" s="254"/>
      <c r="G68" s="252"/>
      <c r="H68" s="255" t="s">
        <v>20</v>
      </c>
      <c r="I68" s="170"/>
      <c r="J68" s="123"/>
    </row>
    <row r="69" spans="1:10" x14ac:dyDescent="0.3">
      <c r="A69" s="15" t="s">
        <v>190</v>
      </c>
      <c r="B69" s="102"/>
      <c r="C69" s="92"/>
      <c r="D69" s="252" t="s">
        <v>19</v>
      </c>
      <c r="E69" s="253"/>
      <c r="F69" s="254"/>
      <c r="G69" s="252"/>
      <c r="H69" s="255" t="s">
        <v>20</v>
      </c>
      <c r="I69" s="170"/>
      <c r="J69" s="123"/>
    </row>
    <row r="70" spans="1:10" x14ac:dyDescent="0.3">
      <c r="A70" s="15" t="s">
        <v>191</v>
      </c>
      <c r="B70" s="102"/>
      <c r="C70" s="92"/>
      <c r="D70" s="252" t="s">
        <v>19</v>
      </c>
      <c r="E70" s="253"/>
      <c r="F70" s="254"/>
      <c r="G70" s="252"/>
      <c r="H70" s="255" t="s">
        <v>22</v>
      </c>
      <c r="I70" s="170"/>
      <c r="J70" s="123"/>
    </row>
    <row r="71" spans="1:10" ht="15" thickBot="1" x14ac:dyDescent="0.35">
      <c r="A71" s="25" t="s">
        <v>192</v>
      </c>
      <c r="B71" s="150"/>
      <c r="C71" s="149"/>
      <c r="D71" s="252" t="s">
        <v>19</v>
      </c>
      <c r="E71" s="253"/>
      <c r="F71" s="254"/>
      <c r="G71" s="252"/>
      <c r="H71" s="255" t="s">
        <v>20</v>
      </c>
      <c r="I71" s="176"/>
      <c r="J71" s="152"/>
    </row>
    <row r="72" spans="1:10" ht="15" thickBot="1" x14ac:dyDescent="0.35">
      <c r="A72" s="164"/>
      <c r="B72" s="162"/>
      <c r="C72" s="160"/>
      <c r="D72" s="256"/>
      <c r="E72" s="257"/>
      <c r="F72" s="258"/>
      <c r="G72" s="256"/>
      <c r="H72" s="259"/>
      <c r="I72" s="178"/>
      <c r="J72" s="164"/>
    </row>
    <row r="73" spans="1:10" ht="15" thickBot="1" x14ac:dyDescent="0.35">
      <c r="A73" s="232" t="s">
        <v>193</v>
      </c>
      <c r="B73" s="155"/>
      <c r="C73" s="154"/>
      <c r="D73" s="252" t="s">
        <v>19</v>
      </c>
      <c r="E73" s="253"/>
      <c r="F73" s="260"/>
      <c r="G73" s="261"/>
      <c r="H73" s="262" t="s">
        <v>22</v>
      </c>
      <c r="I73" s="266"/>
      <c r="J73" s="157"/>
    </row>
    <row r="74" spans="1:10" x14ac:dyDescent="0.3">
      <c r="A74" s="15" t="s">
        <v>194</v>
      </c>
      <c r="B74" s="102"/>
      <c r="C74" s="92"/>
      <c r="D74" s="252" t="s">
        <v>19</v>
      </c>
      <c r="E74" s="253"/>
      <c r="F74" s="260"/>
      <c r="G74" s="261"/>
      <c r="H74" s="262" t="s">
        <v>22</v>
      </c>
      <c r="I74" s="123"/>
      <c r="J74" s="118"/>
    </row>
    <row r="75" spans="1:10" x14ac:dyDescent="0.3">
      <c r="A75" s="15" t="s">
        <v>195</v>
      </c>
      <c r="B75" s="102"/>
      <c r="C75" s="92"/>
      <c r="D75" s="252" t="s">
        <v>19</v>
      </c>
      <c r="E75" s="253"/>
      <c r="F75" s="254"/>
      <c r="G75" s="252"/>
      <c r="H75" s="255" t="s">
        <v>20</v>
      </c>
      <c r="I75" s="156"/>
      <c r="J75" s="118"/>
    </row>
    <row r="76" spans="1:10" x14ac:dyDescent="0.3">
      <c r="A76" s="15" t="s">
        <v>196</v>
      </c>
      <c r="B76" s="102"/>
      <c r="C76" s="92"/>
      <c r="D76" s="252" t="s">
        <v>19</v>
      </c>
      <c r="E76" s="253"/>
      <c r="F76" s="254"/>
      <c r="G76" s="252"/>
      <c r="H76" s="255" t="s">
        <v>20</v>
      </c>
      <c r="I76" s="123"/>
      <c r="J76" s="118"/>
    </row>
    <row r="77" spans="1:10" x14ac:dyDescent="0.3">
      <c r="A77" s="15" t="s">
        <v>197</v>
      </c>
      <c r="B77" s="102"/>
      <c r="C77" s="92"/>
      <c r="D77" s="252" t="s">
        <v>19</v>
      </c>
      <c r="E77" s="253"/>
      <c r="F77" s="254"/>
      <c r="G77" s="252"/>
      <c r="H77" s="255" t="s">
        <v>20</v>
      </c>
      <c r="I77" s="123"/>
      <c r="J77" s="118"/>
    </row>
    <row r="78" spans="1:10" x14ac:dyDescent="0.3">
      <c r="A78" s="15" t="s">
        <v>198</v>
      </c>
      <c r="B78" s="102"/>
      <c r="C78" s="92"/>
      <c r="D78" s="252" t="s">
        <v>19</v>
      </c>
      <c r="E78" s="253"/>
      <c r="F78" s="254"/>
      <c r="G78" s="252"/>
      <c r="H78" s="255" t="s">
        <v>20</v>
      </c>
      <c r="I78" s="123"/>
      <c r="J78" s="118"/>
    </row>
    <row r="79" spans="1:10" ht="15" thickBot="1" x14ac:dyDescent="0.35">
      <c r="A79" s="25" t="s">
        <v>199</v>
      </c>
      <c r="B79" s="150"/>
      <c r="C79" s="149"/>
      <c r="D79" s="252" t="s">
        <v>19</v>
      </c>
      <c r="E79" s="253"/>
      <c r="F79" s="263"/>
      <c r="G79" s="264"/>
      <c r="H79" s="265" t="s">
        <v>22</v>
      </c>
      <c r="I79" s="124"/>
      <c r="J79" s="153"/>
    </row>
    <row r="80" spans="1:10" ht="15" thickBot="1" x14ac:dyDescent="0.35">
      <c r="A80" s="164"/>
      <c r="B80" s="162"/>
      <c r="C80" s="160"/>
      <c r="D80" s="256"/>
      <c r="E80" s="257"/>
      <c r="F80" s="258"/>
      <c r="G80" s="256"/>
      <c r="H80" s="259"/>
      <c r="I80" s="178"/>
      <c r="J80" s="164"/>
    </row>
    <row r="81" spans="1:10" x14ac:dyDescent="0.3">
      <c r="A81" s="232" t="s">
        <v>200</v>
      </c>
      <c r="B81" s="179"/>
      <c r="C81" s="180"/>
      <c r="D81" s="261" t="s">
        <v>270</v>
      </c>
      <c r="E81" s="262"/>
      <c r="F81" s="260"/>
      <c r="G81" s="261"/>
      <c r="H81" s="262" t="s">
        <v>20</v>
      </c>
      <c r="I81" s="177"/>
      <c r="J81" s="156"/>
    </row>
    <row r="82" spans="1:10" x14ac:dyDescent="0.3">
      <c r="A82" s="15" t="s">
        <v>201</v>
      </c>
      <c r="B82" s="97"/>
      <c r="C82" s="92"/>
      <c r="D82" s="252" t="s">
        <v>270</v>
      </c>
      <c r="E82" s="255"/>
      <c r="F82" s="254"/>
      <c r="G82" s="252"/>
      <c r="H82" s="255" t="s">
        <v>20</v>
      </c>
      <c r="I82" s="170"/>
      <c r="J82" s="123"/>
    </row>
    <row r="83" spans="1:10" x14ac:dyDescent="0.3">
      <c r="A83" s="15" t="s">
        <v>202</v>
      </c>
      <c r="B83" s="97"/>
      <c r="C83" s="92"/>
      <c r="D83" s="252" t="s">
        <v>270</v>
      </c>
      <c r="E83" s="255"/>
      <c r="F83" s="254"/>
      <c r="G83" s="252"/>
      <c r="H83" s="255" t="s">
        <v>20</v>
      </c>
      <c r="I83" s="170"/>
      <c r="J83" s="123"/>
    </row>
    <row r="84" spans="1:10" x14ac:dyDescent="0.3">
      <c r="A84" s="15" t="s">
        <v>203</v>
      </c>
      <c r="B84" s="97"/>
      <c r="C84" s="92"/>
      <c r="D84" s="252" t="s">
        <v>270</v>
      </c>
      <c r="E84" s="255"/>
      <c r="F84" s="254"/>
      <c r="G84" s="252"/>
      <c r="H84" s="255" t="s">
        <v>22</v>
      </c>
      <c r="I84" s="170"/>
      <c r="J84" s="123"/>
    </row>
    <row r="85" spans="1:10" x14ac:dyDescent="0.3">
      <c r="A85" s="15" t="s">
        <v>204</v>
      </c>
      <c r="B85" s="97"/>
      <c r="C85" s="92"/>
      <c r="D85" s="252" t="s">
        <v>270</v>
      </c>
      <c r="E85" s="255"/>
      <c r="F85" s="254"/>
      <c r="G85" s="252"/>
      <c r="H85" s="255" t="s">
        <v>20</v>
      </c>
      <c r="I85" s="170"/>
      <c r="J85" s="123"/>
    </row>
    <row r="86" spans="1:10" ht="15" thickBot="1" x14ac:dyDescent="0.35">
      <c r="A86" s="51" t="s">
        <v>205</v>
      </c>
      <c r="B86" s="111"/>
      <c r="C86" s="98"/>
      <c r="D86" s="264" t="s">
        <v>270</v>
      </c>
      <c r="E86" s="265"/>
      <c r="F86" s="263"/>
      <c r="G86" s="264"/>
      <c r="H86" s="265" t="s">
        <v>22</v>
      </c>
      <c r="I86" s="171"/>
      <c r="J86" s="124"/>
    </row>
    <row r="87" spans="1:10" ht="15" thickBot="1" x14ac:dyDescent="0.35"/>
    <row r="88" spans="1:10" ht="15" thickBot="1" x14ac:dyDescent="0.35">
      <c r="B88" s="40">
        <f>COUNTIF($B$12:B86,"P")</f>
        <v>0</v>
      </c>
      <c r="C88" s="41">
        <f>COUNTIF($C$12:C86,"C")</f>
        <v>2</v>
      </c>
      <c r="D88" s="41">
        <f>COUNTIF($D$12:E86,"G")</f>
        <v>12</v>
      </c>
      <c r="E88" s="41">
        <f>COUNTIF($E$12:E86,"C")</f>
        <v>0</v>
      </c>
      <c r="F88" s="41">
        <f>COUNTIF($F$12:F86,"P")</f>
        <v>0</v>
      </c>
      <c r="G88" s="41">
        <f>COUNTIF(G$12:$G86,"PP")</f>
        <v>2</v>
      </c>
      <c r="H88" s="41">
        <f>COUNTIF($H$12:H86,"EX")</f>
        <v>12</v>
      </c>
      <c r="I88" s="42">
        <f>COUNTIF($I$12:I86,"N/A")</f>
        <v>7</v>
      </c>
    </row>
    <row r="89" spans="1:10" x14ac:dyDescent="0.3">
      <c r="B89" s="347"/>
      <c r="C89" s="346"/>
      <c r="D89" s="346">
        <f>COUNTIF($D$12:E87,"D")</f>
        <v>46</v>
      </c>
      <c r="E89" s="346"/>
      <c r="F89" s="346"/>
      <c r="G89" s="41">
        <f>COUNTIF(G$12:$G87,"PNP")</f>
        <v>0</v>
      </c>
      <c r="H89" s="346">
        <f>COUNTIF($H$12:H86,"VR")</f>
        <v>44</v>
      </c>
      <c r="I89" s="348"/>
    </row>
    <row r="90" spans="1:10" ht="15" thickBot="1" x14ac:dyDescent="0.35">
      <c r="B90" s="43"/>
      <c r="C90" s="44"/>
      <c r="D90" s="44"/>
      <c r="E90" s="44"/>
      <c r="F90" s="44"/>
      <c r="G90" s="44"/>
      <c r="H90" s="44">
        <f>COUNTIF($H$12:H87,"FL")</f>
        <v>2</v>
      </c>
      <c r="I90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F6145-CE3D-4BB7-B8FE-7F2F9957AB2E}">
  <dimension ref="A1:J63"/>
  <sheetViews>
    <sheetView zoomScale="55" zoomScaleNormal="55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777343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thickBot="1" x14ac:dyDescent="0.35">
      <c r="A8" s="372" t="s">
        <v>213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73" t="s">
        <v>25</v>
      </c>
      <c r="B12" s="99"/>
      <c r="C12" s="95"/>
      <c r="D12" s="95" t="s">
        <v>19</v>
      </c>
      <c r="E12" s="112"/>
      <c r="F12" s="107"/>
      <c r="G12" s="95"/>
      <c r="H12" s="108" t="s">
        <v>22</v>
      </c>
      <c r="I12" s="167"/>
      <c r="J12" s="288"/>
    </row>
    <row r="13" spans="1:10" x14ac:dyDescent="0.3">
      <c r="A13" s="74" t="s">
        <v>214</v>
      </c>
      <c r="B13" s="100"/>
      <c r="C13" s="93"/>
      <c r="D13" s="93" t="s">
        <v>19</v>
      </c>
      <c r="E13" s="113"/>
      <c r="F13" s="109"/>
      <c r="G13" s="93"/>
      <c r="H13" s="96" t="s">
        <v>20</v>
      </c>
      <c r="I13" s="168"/>
      <c r="J13" s="121"/>
    </row>
    <row r="14" spans="1:10" x14ac:dyDescent="0.3">
      <c r="A14" s="74" t="s">
        <v>215</v>
      </c>
      <c r="B14" s="100"/>
      <c r="C14" s="93"/>
      <c r="D14" s="93" t="s">
        <v>19</v>
      </c>
      <c r="E14" s="113"/>
      <c r="F14" s="109"/>
      <c r="G14" s="93"/>
      <c r="H14" s="96" t="s">
        <v>20</v>
      </c>
      <c r="I14" s="168"/>
      <c r="J14" s="121"/>
    </row>
    <row r="15" spans="1:10" x14ac:dyDescent="0.3">
      <c r="A15" s="74" t="s">
        <v>216</v>
      </c>
      <c r="B15" s="100"/>
      <c r="C15" s="93"/>
      <c r="D15" s="93" t="s">
        <v>19</v>
      </c>
      <c r="E15" s="113"/>
      <c r="F15" s="109"/>
      <c r="G15" s="93"/>
      <c r="H15" s="96" t="s">
        <v>20</v>
      </c>
      <c r="I15" s="168"/>
      <c r="J15" s="121"/>
    </row>
    <row r="16" spans="1:10" x14ac:dyDescent="0.3">
      <c r="A16" s="74" t="s">
        <v>217</v>
      </c>
      <c r="B16" s="100"/>
      <c r="C16" s="93"/>
      <c r="D16" s="93" t="s">
        <v>19</v>
      </c>
      <c r="E16" s="113"/>
      <c r="F16" s="109"/>
      <c r="G16" s="93"/>
      <c r="H16" s="96" t="s">
        <v>20</v>
      </c>
      <c r="I16" s="168"/>
      <c r="J16" s="121"/>
    </row>
    <row r="17" spans="1:10" x14ac:dyDescent="0.3">
      <c r="A17" s="74" t="s">
        <v>218</v>
      </c>
      <c r="B17" s="100"/>
      <c r="C17" s="93"/>
      <c r="D17" s="93" t="s">
        <v>19</v>
      </c>
      <c r="E17" s="113"/>
      <c r="F17" s="109"/>
      <c r="G17" s="93"/>
      <c r="H17" s="96" t="s">
        <v>20</v>
      </c>
      <c r="I17" s="168"/>
      <c r="J17" s="121"/>
    </row>
    <row r="18" spans="1:10" x14ac:dyDescent="0.3">
      <c r="A18" s="74" t="s">
        <v>219</v>
      </c>
      <c r="B18" s="100"/>
      <c r="C18" s="93"/>
      <c r="D18" s="93" t="s">
        <v>19</v>
      </c>
      <c r="E18" s="113"/>
      <c r="F18" s="109"/>
      <c r="G18" s="93"/>
      <c r="H18" s="96" t="s">
        <v>20</v>
      </c>
      <c r="I18" s="168"/>
      <c r="J18" s="121"/>
    </row>
    <row r="19" spans="1:10" x14ac:dyDescent="0.3">
      <c r="A19" s="74" t="s">
        <v>220</v>
      </c>
      <c r="B19" s="100"/>
      <c r="C19" s="93"/>
      <c r="D19" s="93" t="s">
        <v>19</v>
      </c>
      <c r="E19" s="113"/>
      <c r="F19" s="109"/>
      <c r="G19" s="93"/>
      <c r="H19" s="96" t="s">
        <v>20</v>
      </c>
      <c r="I19" s="168"/>
      <c r="J19" s="121"/>
    </row>
    <row r="20" spans="1:10" ht="15" thickBot="1" x14ac:dyDescent="0.35">
      <c r="A20" s="211" t="s">
        <v>27</v>
      </c>
      <c r="B20" s="268"/>
      <c r="C20" s="269"/>
      <c r="D20" s="93" t="s">
        <v>19</v>
      </c>
      <c r="E20" s="113"/>
      <c r="F20" s="109"/>
      <c r="G20" s="93"/>
      <c r="H20" s="96" t="s">
        <v>20</v>
      </c>
      <c r="I20" s="283"/>
      <c r="J20" s="289"/>
    </row>
    <row r="21" spans="1:10" ht="15" thickBot="1" x14ac:dyDescent="0.35">
      <c r="A21" s="273"/>
      <c r="B21" s="274"/>
      <c r="C21" s="275"/>
      <c r="D21" s="275"/>
      <c r="E21" s="277"/>
      <c r="F21" s="280"/>
      <c r="G21" s="275"/>
      <c r="H21" s="276"/>
      <c r="I21" s="284"/>
      <c r="J21" s="273"/>
    </row>
    <row r="22" spans="1:10" x14ac:dyDescent="0.3">
      <c r="A22" s="77" t="s">
        <v>28</v>
      </c>
      <c r="B22" s="270"/>
      <c r="C22" s="271"/>
      <c r="D22" s="93" t="s">
        <v>19</v>
      </c>
      <c r="E22" s="113"/>
      <c r="F22" s="109"/>
      <c r="G22" s="93"/>
      <c r="H22" s="96" t="s">
        <v>20</v>
      </c>
      <c r="I22" s="285"/>
      <c r="J22" s="186"/>
    </row>
    <row r="23" spans="1:10" x14ac:dyDescent="0.3">
      <c r="A23" s="74" t="s">
        <v>29</v>
      </c>
      <c r="B23" s="190"/>
      <c r="C23" s="188"/>
      <c r="D23" s="93" t="s">
        <v>19</v>
      </c>
      <c r="E23" s="113"/>
      <c r="F23" s="109"/>
      <c r="G23" s="93"/>
      <c r="H23" s="96" t="s">
        <v>20</v>
      </c>
      <c r="I23" s="286"/>
      <c r="J23" s="191"/>
    </row>
    <row r="24" spans="1:10" x14ac:dyDescent="0.3">
      <c r="A24" s="74" t="s">
        <v>221</v>
      </c>
      <c r="B24" s="190"/>
      <c r="C24" s="188"/>
      <c r="D24" s="93" t="s">
        <v>19</v>
      </c>
      <c r="E24" s="113"/>
      <c r="F24" s="109"/>
      <c r="G24" s="93"/>
      <c r="H24" s="96" t="s">
        <v>20</v>
      </c>
      <c r="I24" s="286"/>
      <c r="J24" s="191"/>
    </row>
    <row r="25" spans="1:10" x14ac:dyDescent="0.3">
      <c r="A25" s="74" t="s">
        <v>222</v>
      </c>
      <c r="B25" s="190"/>
      <c r="C25" s="188"/>
      <c r="D25" s="93" t="s">
        <v>19</v>
      </c>
      <c r="E25" s="113"/>
      <c r="F25" s="109"/>
      <c r="G25" s="93"/>
      <c r="H25" s="96" t="s">
        <v>20</v>
      </c>
      <c r="I25" s="286"/>
      <c r="J25" s="191"/>
    </row>
    <row r="26" spans="1:10" x14ac:dyDescent="0.3">
      <c r="A26" s="74" t="s">
        <v>223</v>
      </c>
      <c r="B26" s="190"/>
      <c r="C26" s="188"/>
      <c r="D26" s="93" t="s">
        <v>19</v>
      </c>
      <c r="E26" s="113"/>
      <c r="F26" s="109"/>
      <c r="G26" s="93"/>
      <c r="H26" s="96" t="s">
        <v>20</v>
      </c>
      <c r="I26" s="286"/>
      <c r="J26" s="191"/>
    </row>
    <row r="27" spans="1:10" x14ac:dyDescent="0.3">
      <c r="A27" s="74" t="s">
        <v>224</v>
      </c>
      <c r="B27" s="190"/>
      <c r="C27" s="188"/>
      <c r="D27" s="93" t="s">
        <v>19</v>
      </c>
      <c r="E27" s="113"/>
      <c r="F27" s="109"/>
      <c r="G27" s="93"/>
      <c r="H27" s="96" t="s">
        <v>20</v>
      </c>
      <c r="I27" s="286"/>
      <c r="J27" s="191"/>
    </row>
    <row r="28" spans="1:10" x14ac:dyDescent="0.3">
      <c r="A28" s="74" t="s">
        <v>225</v>
      </c>
      <c r="B28" s="190"/>
      <c r="C28" s="188"/>
      <c r="D28" s="93" t="s">
        <v>19</v>
      </c>
      <c r="E28" s="113"/>
      <c r="F28" s="109"/>
      <c r="G28" s="93"/>
      <c r="H28" s="96" t="s">
        <v>20</v>
      </c>
      <c r="I28" s="286"/>
      <c r="J28" s="191"/>
    </row>
    <row r="29" spans="1:10" x14ac:dyDescent="0.3">
      <c r="A29" s="74" t="s">
        <v>226</v>
      </c>
      <c r="B29" s="190"/>
      <c r="C29" s="188"/>
      <c r="D29" s="93" t="s">
        <v>19</v>
      </c>
      <c r="E29" s="113"/>
      <c r="F29" s="109"/>
      <c r="G29" s="93"/>
      <c r="H29" s="96" t="s">
        <v>20</v>
      </c>
      <c r="I29" s="286"/>
      <c r="J29" s="191"/>
    </row>
    <row r="30" spans="1:10" x14ac:dyDescent="0.3">
      <c r="A30" s="74" t="s">
        <v>227</v>
      </c>
      <c r="B30" s="190"/>
      <c r="C30" s="188"/>
      <c r="D30" s="93" t="s">
        <v>19</v>
      </c>
      <c r="E30" s="113"/>
      <c r="F30" s="109"/>
      <c r="G30" s="93"/>
      <c r="H30" s="96" t="s">
        <v>20</v>
      </c>
      <c r="I30" s="286"/>
      <c r="J30" s="191"/>
    </row>
    <row r="31" spans="1:10" x14ac:dyDescent="0.3">
      <c r="A31" s="74" t="s">
        <v>228</v>
      </c>
      <c r="B31" s="190"/>
      <c r="C31" s="188"/>
      <c r="D31" s="93" t="s">
        <v>19</v>
      </c>
      <c r="E31" s="113"/>
      <c r="F31" s="109"/>
      <c r="G31" s="93"/>
      <c r="H31" s="96" t="s">
        <v>20</v>
      </c>
      <c r="I31" s="286"/>
      <c r="J31" s="191"/>
    </row>
    <row r="32" spans="1:10" x14ac:dyDescent="0.3">
      <c r="A32" s="74" t="s">
        <v>229</v>
      </c>
      <c r="B32" s="190"/>
      <c r="C32" s="188"/>
      <c r="D32" s="93" t="s">
        <v>19</v>
      </c>
      <c r="E32" s="113"/>
      <c r="F32" s="109"/>
      <c r="G32" s="93"/>
      <c r="H32" s="96" t="s">
        <v>20</v>
      </c>
      <c r="I32" s="286"/>
      <c r="J32" s="191"/>
    </row>
    <row r="33" spans="1:10" x14ac:dyDescent="0.3">
      <c r="A33" s="74" t="s">
        <v>230</v>
      </c>
      <c r="B33" s="190"/>
      <c r="C33" s="188"/>
      <c r="D33" s="93" t="s">
        <v>19</v>
      </c>
      <c r="E33" s="113"/>
      <c r="F33" s="109"/>
      <c r="G33" s="93"/>
      <c r="H33" s="96" t="s">
        <v>20</v>
      </c>
      <c r="I33" s="286"/>
      <c r="J33" s="191"/>
    </row>
    <row r="34" spans="1:10" x14ac:dyDescent="0.3">
      <c r="A34" s="74" t="s">
        <v>232</v>
      </c>
      <c r="B34" s="190"/>
      <c r="C34" s="188"/>
      <c r="D34" s="93" t="s">
        <v>19</v>
      </c>
      <c r="E34" s="113"/>
      <c r="F34" s="109"/>
      <c r="G34" s="93"/>
      <c r="H34" s="96" t="s">
        <v>20</v>
      </c>
      <c r="I34" s="286"/>
      <c r="J34" s="191"/>
    </row>
    <row r="35" spans="1:10" x14ac:dyDescent="0.3">
      <c r="A35" s="74" t="s">
        <v>231</v>
      </c>
      <c r="B35" s="190"/>
      <c r="C35" s="188"/>
      <c r="D35" s="93" t="s">
        <v>19</v>
      </c>
      <c r="E35" s="113"/>
      <c r="F35" s="109"/>
      <c r="G35" s="93"/>
      <c r="H35" s="96" t="s">
        <v>20</v>
      </c>
      <c r="I35" s="286"/>
      <c r="J35" s="191"/>
    </row>
    <row r="36" spans="1:10" x14ac:dyDescent="0.3">
      <c r="A36" s="74" t="s">
        <v>233</v>
      </c>
      <c r="B36" s="190"/>
      <c r="C36" s="188"/>
      <c r="D36" s="93" t="s">
        <v>19</v>
      </c>
      <c r="E36" s="113"/>
      <c r="F36" s="109"/>
      <c r="G36" s="93"/>
      <c r="H36" s="96" t="s">
        <v>20</v>
      </c>
      <c r="I36" s="286"/>
      <c r="J36" s="191"/>
    </row>
    <row r="37" spans="1:10" x14ac:dyDescent="0.3">
      <c r="A37" s="74" t="s">
        <v>234</v>
      </c>
      <c r="B37" s="190"/>
      <c r="C37" s="188"/>
      <c r="D37" s="93" t="s">
        <v>19</v>
      </c>
      <c r="E37" s="113"/>
      <c r="F37" s="109"/>
      <c r="G37" s="93"/>
      <c r="H37" s="96" t="s">
        <v>20</v>
      </c>
      <c r="I37" s="286"/>
      <c r="J37" s="191"/>
    </row>
    <row r="38" spans="1:10" x14ac:dyDescent="0.3">
      <c r="A38" s="74" t="s">
        <v>235</v>
      </c>
      <c r="B38" s="190"/>
      <c r="C38" s="188"/>
      <c r="D38" s="93" t="s">
        <v>19</v>
      </c>
      <c r="E38" s="113"/>
      <c r="F38" s="109"/>
      <c r="G38" s="93"/>
      <c r="H38" s="96" t="s">
        <v>20</v>
      </c>
      <c r="I38" s="286"/>
      <c r="J38" s="191"/>
    </row>
    <row r="39" spans="1:10" x14ac:dyDescent="0.3">
      <c r="A39" s="74" t="s">
        <v>236</v>
      </c>
      <c r="B39" s="190"/>
      <c r="C39" s="188"/>
      <c r="D39" s="93" t="s">
        <v>19</v>
      </c>
      <c r="E39" s="113"/>
      <c r="F39" s="109"/>
      <c r="G39" s="93"/>
      <c r="H39" s="96" t="s">
        <v>20</v>
      </c>
      <c r="I39" s="286"/>
      <c r="J39" s="191"/>
    </row>
    <row r="40" spans="1:10" x14ac:dyDescent="0.3">
      <c r="A40" s="74" t="s">
        <v>237</v>
      </c>
      <c r="B40" s="190"/>
      <c r="C40" s="188"/>
      <c r="D40" s="93" t="s">
        <v>19</v>
      </c>
      <c r="E40" s="113"/>
      <c r="F40" s="109"/>
      <c r="G40" s="93"/>
      <c r="H40" s="96" t="s">
        <v>20</v>
      </c>
      <c r="I40" s="286"/>
      <c r="J40" s="191"/>
    </row>
    <row r="41" spans="1:10" x14ac:dyDescent="0.3">
      <c r="A41" s="74" t="s">
        <v>238</v>
      </c>
      <c r="B41" s="190"/>
      <c r="C41" s="188"/>
      <c r="D41" s="93" t="s">
        <v>19</v>
      </c>
      <c r="E41" s="113"/>
      <c r="F41" s="109"/>
      <c r="G41" s="93"/>
      <c r="H41" s="96" t="s">
        <v>20</v>
      </c>
      <c r="I41" s="286"/>
      <c r="J41" s="191"/>
    </row>
    <row r="42" spans="1:10" ht="15" thickBot="1" x14ac:dyDescent="0.35">
      <c r="A42" s="211" t="s">
        <v>239</v>
      </c>
      <c r="B42" s="268"/>
      <c r="C42" s="269"/>
      <c r="D42" s="93" t="s">
        <v>19</v>
      </c>
      <c r="E42" s="113"/>
      <c r="F42" s="109"/>
      <c r="G42" s="93"/>
      <c r="H42" s="96" t="s">
        <v>20</v>
      </c>
      <c r="I42" s="283"/>
      <c r="J42" s="289"/>
    </row>
    <row r="43" spans="1:10" ht="15" thickBot="1" x14ac:dyDescent="0.35">
      <c r="A43" s="273"/>
      <c r="B43" s="274"/>
      <c r="C43" s="275"/>
      <c r="D43" s="275"/>
      <c r="E43" s="277"/>
      <c r="F43" s="280"/>
      <c r="G43" s="275"/>
      <c r="H43" s="276"/>
      <c r="I43" s="284"/>
      <c r="J43" s="273"/>
    </row>
    <row r="44" spans="1:10" x14ac:dyDescent="0.3">
      <c r="A44" s="77" t="s">
        <v>31</v>
      </c>
      <c r="B44" s="270"/>
      <c r="C44" s="271"/>
      <c r="D44" s="271" t="s">
        <v>270</v>
      </c>
      <c r="E44" s="278"/>
      <c r="F44" s="281"/>
      <c r="G44" s="271"/>
      <c r="H44" s="272" t="s">
        <v>22</v>
      </c>
      <c r="I44" s="285"/>
      <c r="J44" s="186"/>
    </row>
    <row r="45" spans="1:10" x14ac:dyDescent="0.3">
      <c r="A45" s="74" t="s">
        <v>170</v>
      </c>
      <c r="B45" s="190"/>
      <c r="C45" s="188"/>
      <c r="D45" s="93" t="s">
        <v>270</v>
      </c>
      <c r="E45" s="113"/>
      <c r="F45" s="109"/>
      <c r="G45" s="93"/>
      <c r="H45" s="96" t="s">
        <v>20</v>
      </c>
      <c r="I45" s="286"/>
      <c r="J45" s="191"/>
    </row>
    <row r="46" spans="1:10" x14ac:dyDescent="0.3">
      <c r="A46" s="74" t="s">
        <v>171</v>
      </c>
      <c r="B46" s="190"/>
      <c r="C46" s="188"/>
      <c r="D46" s="93" t="s">
        <v>270</v>
      </c>
      <c r="E46" s="113"/>
      <c r="F46" s="109"/>
      <c r="G46" s="93"/>
      <c r="H46" s="96" t="s">
        <v>20</v>
      </c>
      <c r="I46" s="286"/>
      <c r="J46" s="191"/>
    </row>
    <row r="47" spans="1:10" ht="15" thickBot="1" x14ac:dyDescent="0.35">
      <c r="A47" s="211" t="s">
        <v>240</v>
      </c>
      <c r="B47" s="268"/>
      <c r="C47" s="269"/>
      <c r="D47" s="93" t="s">
        <v>270</v>
      </c>
      <c r="E47" s="113"/>
      <c r="F47" s="109"/>
      <c r="G47" s="93"/>
      <c r="H47" s="96" t="s">
        <v>20</v>
      </c>
      <c r="I47" s="283"/>
      <c r="J47" s="289"/>
    </row>
    <row r="48" spans="1:10" ht="15" thickBot="1" x14ac:dyDescent="0.35">
      <c r="A48" s="273"/>
      <c r="B48" s="274"/>
      <c r="C48" s="275"/>
      <c r="D48" s="275"/>
      <c r="E48" s="277"/>
      <c r="F48" s="280"/>
      <c r="G48" s="275"/>
      <c r="H48" s="276"/>
      <c r="I48" s="284"/>
      <c r="J48" s="273"/>
    </row>
    <row r="49" spans="1:10" x14ac:dyDescent="0.3">
      <c r="A49" s="77" t="s">
        <v>34</v>
      </c>
      <c r="B49" s="270"/>
      <c r="C49" s="271"/>
      <c r="D49" s="271" t="s">
        <v>270</v>
      </c>
      <c r="E49" s="278"/>
      <c r="F49" s="281"/>
      <c r="G49" s="271"/>
      <c r="H49" s="272" t="s">
        <v>22</v>
      </c>
      <c r="I49" s="285"/>
      <c r="J49" s="186"/>
    </row>
    <row r="50" spans="1:10" x14ac:dyDescent="0.3">
      <c r="A50" s="74" t="s">
        <v>142</v>
      </c>
      <c r="B50" s="190"/>
      <c r="C50" s="188"/>
      <c r="D50" s="271" t="s">
        <v>270</v>
      </c>
      <c r="E50" s="278"/>
      <c r="F50" s="281"/>
      <c r="G50" s="271"/>
      <c r="H50" s="272" t="s">
        <v>22</v>
      </c>
      <c r="I50" s="286"/>
      <c r="J50" s="191"/>
    </row>
    <row r="51" spans="1:10" ht="15" thickBot="1" x14ac:dyDescent="0.35">
      <c r="A51" s="211" t="s">
        <v>143</v>
      </c>
      <c r="B51" s="268"/>
      <c r="C51" s="269"/>
      <c r="D51" s="93" t="s">
        <v>270</v>
      </c>
      <c r="E51" s="113"/>
      <c r="F51" s="109"/>
      <c r="G51" s="93"/>
      <c r="H51" s="96" t="s">
        <v>20</v>
      </c>
      <c r="I51" s="283"/>
      <c r="J51" s="289"/>
    </row>
    <row r="52" spans="1:10" ht="15" thickBot="1" x14ac:dyDescent="0.35">
      <c r="A52" s="273"/>
      <c r="B52" s="274"/>
      <c r="C52" s="275"/>
      <c r="D52" s="275"/>
      <c r="E52" s="277"/>
      <c r="F52" s="280"/>
      <c r="G52" s="275"/>
      <c r="H52" s="276"/>
      <c r="I52" s="284"/>
      <c r="J52" s="273"/>
    </row>
    <row r="53" spans="1:10" x14ac:dyDescent="0.3">
      <c r="A53" s="77" t="s">
        <v>37</v>
      </c>
      <c r="B53" s="270"/>
      <c r="C53" s="271"/>
      <c r="D53" s="93" t="s">
        <v>19</v>
      </c>
      <c r="E53" s="113"/>
      <c r="F53" s="109"/>
      <c r="G53" s="93"/>
      <c r="H53" s="96" t="s">
        <v>20</v>
      </c>
      <c r="I53" s="285"/>
      <c r="J53" s="186"/>
    </row>
    <row r="54" spans="1:10" x14ac:dyDescent="0.3">
      <c r="A54" s="74" t="s">
        <v>241</v>
      </c>
      <c r="B54" s="190"/>
      <c r="C54" s="188"/>
      <c r="D54" s="93" t="s">
        <v>19</v>
      </c>
      <c r="E54" s="113"/>
      <c r="F54" s="109"/>
      <c r="G54" s="93"/>
      <c r="H54" s="96" t="s">
        <v>20</v>
      </c>
      <c r="I54" s="286"/>
      <c r="J54" s="191"/>
    </row>
    <row r="55" spans="1:10" x14ac:dyDescent="0.3">
      <c r="A55" s="74" t="s">
        <v>242</v>
      </c>
      <c r="B55" s="190"/>
      <c r="C55" s="188"/>
      <c r="D55" s="93" t="s">
        <v>19</v>
      </c>
      <c r="E55" s="113"/>
      <c r="F55" s="109"/>
      <c r="G55" s="93"/>
      <c r="H55" s="96" t="s">
        <v>20</v>
      </c>
      <c r="I55" s="286"/>
      <c r="J55" s="191"/>
    </row>
    <row r="56" spans="1:10" x14ac:dyDescent="0.3">
      <c r="A56" s="74" t="s">
        <v>243</v>
      </c>
      <c r="B56" s="190"/>
      <c r="C56" s="188"/>
      <c r="D56" s="93" t="s">
        <v>19</v>
      </c>
      <c r="E56" s="113"/>
      <c r="F56" s="109"/>
      <c r="G56" s="93"/>
      <c r="H56" s="96" t="s">
        <v>20</v>
      </c>
      <c r="I56" s="286"/>
      <c r="J56" s="191"/>
    </row>
    <row r="57" spans="1:10" x14ac:dyDescent="0.3">
      <c r="A57" s="74" t="s">
        <v>39</v>
      </c>
      <c r="B57" s="190"/>
      <c r="C57" s="188"/>
      <c r="D57" s="93" t="s">
        <v>19</v>
      </c>
      <c r="E57" s="113"/>
      <c r="F57" s="109"/>
      <c r="G57" s="93"/>
      <c r="H57" s="96" t="s">
        <v>20</v>
      </c>
      <c r="I57" s="286"/>
      <c r="J57" s="191"/>
    </row>
    <row r="58" spans="1:10" x14ac:dyDescent="0.3">
      <c r="A58" s="74" t="s">
        <v>40</v>
      </c>
      <c r="B58" s="190"/>
      <c r="C58" s="188"/>
      <c r="D58" s="93" t="s">
        <v>19</v>
      </c>
      <c r="E58" s="113"/>
      <c r="F58" s="109"/>
      <c r="G58" s="93"/>
      <c r="H58" s="96" t="s">
        <v>20</v>
      </c>
      <c r="I58" s="286"/>
      <c r="J58" s="191"/>
    </row>
    <row r="59" spans="1:10" ht="15" thickBot="1" x14ac:dyDescent="0.35">
      <c r="A59" s="181" t="s">
        <v>41</v>
      </c>
      <c r="B59" s="195"/>
      <c r="C59" s="193"/>
      <c r="D59" s="193"/>
      <c r="E59" s="279"/>
      <c r="F59" s="282"/>
      <c r="G59" s="193"/>
      <c r="H59" s="194"/>
      <c r="I59" s="287" t="s">
        <v>56</v>
      </c>
      <c r="J59" s="196"/>
    </row>
    <row r="60" spans="1:10" ht="15" thickBot="1" x14ac:dyDescent="0.35"/>
    <row r="61" spans="1:10" x14ac:dyDescent="0.3">
      <c r="B61" s="40">
        <f>COUNTIF($B$12:B59,"P")</f>
        <v>0</v>
      </c>
      <c r="C61" s="41">
        <f>COUNTIF($C$12:C59,"C")</f>
        <v>0</v>
      </c>
      <c r="D61" s="41">
        <f>COUNTIF($D$12:E59,"G")</f>
        <v>7</v>
      </c>
      <c r="E61" s="41">
        <f>COUNTIF($E$12:E59,"C")</f>
        <v>0</v>
      </c>
      <c r="F61" s="41">
        <f>COUNTIF($F$12:F59,"P")</f>
        <v>0</v>
      </c>
      <c r="G61" s="41">
        <f>COUNTIF($G$12:G59,"PVR")</f>
        <v>0</v>
      </c>
      <c r="H61" s="41">
        <f>COUNTIF($H$12:H59,"EX")</f>
        <v>4</v>
      </c>
      <c r="I61" s="42">
        <f>COUNTIF($I$12:I59,"N/A")</f>
        <v>1</v>
      </c>
    </row>
    <row r="62" spans="1:10" x14ac:dyDescent="0.3">
      <c r="B62" s="347"/>
      <c r="C62" s="346"/>
      <c r="D62" s="346">
        <f>COUNTIF($D$12:E60,"D")</f>
        <v>36</v>
      </c>
      <c r="E62" s="346"/>
      <c r="F62" s="346"/>
      <c r="G62" s="346"/>
      <c r="H62" s="346">
        <f>COUNTIF($H$12:H59,"VR")</f>
        <v>39</v>
      </c>
      <c r="I62" s="348"/>
    </row>
    <row r="63" spans="1:10" ht="15" thickBot="1" x14ac:dyDescent="0.35">
      <c r="B63" s="43"/>
      <c r="C63" s="44"/>
      <c r="D63" s="44"/>
      <c r="E63" s="44"/>
      <c r="F63" s="44"/>
      <c r="G63" s="44"/>
      <c r="H63" s="44">
        <f>COUNTIF($H$12:H60,"FL")</f>
        <v>0</v>
      </c>
      <c r="I63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C8AB1-FBE4-4961-9CC9-A85D99C26455}">
  <dimension ref="A1:J49"/>
  <sheetViews>
    <sheetView topLeftCell="B1" zoomScale="120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777343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thickBot="1" x14ac:dyDescent="0.35">
      <c r="A8" s="372" t="s">
        <v>244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73" t="s">
        <v>25</v>
      </c>
      <c r="B12" s="99"/>
      <c r="C12" s="95"/>
      <c r="D12" s="95" t="s">
        <v>19</v>
      </c>
      <c r="E12" s="112"/>
      <c r="F12" s="107"/>
      <c r="G12" s="95"/>
      <c r="H12" s="108" t="s">
        <v>20</v>
      </c>
      <c r="I12" s="167"/>
      <c r="J12" s="288"/>
    </row>
    <row r="13" spans="1:10" x14ac:dyDescent="0.3">
      <c r="A13" s="74" t="s">
        <v>26</v>
      </c>
      <c r="B13" s="100"/>
      <c r="C13" s="357" t="s">
        <v>269</v>
      </c>
      <c r="D13" s="93"/>
      <c r="E13" s="113"/>
      <c r="F13" s="109"/>
      <c r="G13" s="93" t="s">
        <v>271</v>
      </c>
      <c r="H13" s="96"/>
      <c r="I13" s="168"/>
      <c r="J13" s="121"/>
    </row>
    <row r="14" spans="1:10" ht="15" thickBot="1" x14ac:dyDescent="0.35">
      <c r="A14" s="211" t="s">
        <v>27</v>
      </c>
      <c r="B14" s="129"/>
      <c r="C14" s="127"/>
      <c r="D14" s="127" t="s">
        <v>19</v>
      </c>
      <c r="E14" s="130"/>
      <c r="F14" s="126"/>
      <c r="G14" s="127"/>
      <c r="H14" s="128" t="s">
        <v>20</v>
      </c>
      <c r="I14" s="173"/>
      <c r="J14" s="131"/>
    </row>
    <row r="15" spans="1:10" ht="15" thickBot="1" x14ac:dyDescent="0.35">
      <c r="A15" s="83"/>
      <c r="B15" s="142"/>
      <c r="C15" s="84"/>
      <c r="D15" s="84"/>
      <c r="E15" s="85"/>
      <c r="F15" s="86"/>
      <c r="G15" s="84"/>
      <c r="H15" s="87"/>
      <c r="I15" s="175"/>
      <c r="J15" s="143"/>
    </row>
    <row r="16" spans="1:10" x14ac:dyDescent="0.3">
      <c r="A16" s="77" t="s">
        <v>113</v>
      </c>
      <c r="B16" s="137"/>
      <c r="C16" s="135"/>
      <c r="D16" s="93" t="s">
        <v>19</v>
      </c>
      <c r="E16" s="113"/>
      <c r="F16" s="109"/>
      <c r="G16" s="93"/>
      <c r="H16" s="96" t="s">
        <v>20</v>
      </c>
      <c r="I16" s="174"/>
      <c r="J16" s="139"/>
    </row>
    <row r="17" spans="1:10" x14ac:dyDescent="0.3">
      <c r="A17" s="74" t="s">
        <v>114</v>
      </c>
      <c r="B17" s="100"/>
      <c r="C17" s="93"/>
      <c r="D17" s="93" t="s">
        <v>19</v>
      </c>
      <c r="E17" s="113"/>
      <c r="F17" s="109"/>
      <c r="G17" s="93"/>
      <c r="H17" s="96" t="s">
        <v>20</v>
      </c>
      <c r="I17" s="168"/>
      <c r="J17" s="121"/>
    </row>
    <row r="18" spans="1:10" x14ac:dyDescent="0.3">
      <c r="A18" s="74" t="s">
        <v>115</v>
      </c>
      <c r="B18" s="100"/>
      <c r="C18" s="93"/>
      <c r="D18" s="93" t="s">
        <v>19</v>
      </c>
      <c r="E18" s="113"/>
      <c r="F18" s="109"/>
      <c r="G18" s="93"/>
      <c r="H18" s="96" t="s">
        <v>20</v>
      </c>
      <c r="I18" s="168"/>
      <c r="J18" s="121"/>
    </row>
    <row r="19" spans="1:10" ht="15" thickBot="1" x14ac:dyDescent="0.35">
      <c r="A19" s="211" t="s">
        <v>118</v>
      </c>
      <c r="B19" s="129"/>
      <c r="C19" s="127"/>
      <c r="D19" s="93" t="s">
        <v>19</v>
      </c>
      <c r="E19" s="113"/>
      <c r="F19" s="109"/>
      <c r="G19" s="93"/>
      <c r="H19" s="96" t="s">
        <v>20</v>
      </c>
      <c r="I19" s="173"/>
      <c r="J19" s="131"/>
    </row>
    <row r="20" spans="1:10" ht="15" thickBot="1" x14ac:dyDescent="0.35">
      <c r="A20" s="83"/>
      <c r="B20" s="274"/>
      <c r="C20" s="275"/>
      <c r="D20" s="84"/>
      <c r="E20" s="85"/>
      <c r="F20" s="86"/>
      <c r="G20" s="84"/>
      <c r="H20" s="87"/>
      <c r="I20" s="284"/>
      <c r="J20" s="273"/>
    </row>
    <row r="21" spans="1:10" ht="15" thickBot="1" x14ac:dyDescent="0.35">
      <c r="A21" s="291">
        <v>3</v>
      </c>
      <c r="B21" s="292"/>
      <c r="C21" s="293"/>
      <c r="D21" s="93" t="s">
        <v>19</v>
      </c>
      <c r="E21" s="113"/>
      <c r="F21" s="109"/>
      <c r="G21" s="93"/>
      <c r="H21" s="96" t="s">
        <v>20</v>
      </c>
      <c r="I21" s="342"/>
      <c r="J21" s="344"/>
    </row>
    <row r="22" spans="1:10" ht="15" thickBot="1" x14ac:dyDescent="0.35">
      <c r="A22" s="273"/>
      <c r="B22" s="274"/>
      <c r="C22" s="275"/>
      <c r="D22" s="275"/>
      <c r="E22" s="277"/>
      <c r="F22" s="280"/>
      <c r="G22" s="275"/>
      <c r="H22" s="276"/>
      <c r="I22" s="284"/>
      <c r="J22" s="273"/>
    </row>
    <row r="23" spans="1:10" x14ac:dyDescent="0.3">
      <c r="A23" s="290" t="s">
        <v>34</v>
      </c>
      <c r="B23" s="270"/>
      <c r="C23" s="271"/>
      <c r="D23" s="93" t="s">
        <v>19</v>
      </c>
      <c r="E23" s="113"/>
      <c r="F23" s="109"/>
      <c r="G23" s="93"/>
      <c r="H23" s="96" t="s">
        <v>20</v>
      </c>
      <c r="I23" s="285"/>
      <c r="J23" s="186"/>
    </row>
    <row r="24" spans="1:10" x14ac:dyDescent="0.3">
      <c r="A24" s="267" t="s">
        <v>142</v>
      </c>
      <c r="B24" s="190"/>
      <c r="C24" s="188"/>
      <c r="D24" s="93" t="s">
        <v>19</v>
      </c>
      <c r="E24" s="113"/>
      <c r="F24" s="109"/>
      <c r="G24" s="93"/>
      <c r="H24" s="96" t="s">
        <v>20</v>
      </c>
      <c r="I24" s="286"/>
      <c r="J24" s="191"/>
    </row>
    <row r="25" spans="1:10" x14ac:dyDescent="0.3">
      <c r="A25" s="267" t="s">
        <v>143</v>
      </c>
      <c r="B25" s="190"/>
      <c r="C25" s="188"/>
      <c r="D25" s="93" t="s">
        <v>19</v>
      </c>
      <c r="E25" s="113"/>
      <c r="F25" s="109"/>
      <c r="G25" s="93"/>
      <c r="H25" s="96" t="s">
        <v>20</v>
      </c>
      <c r="I25" s="286"/>
      <c r="J25" s="191"/>
    </row>
    <row r="26" spans="1:10" x14ac:dyDescent="0.3">
      <c r="A26" s="267" t="s">
        <v>144</v>
      </c>
      <c r="B26" s="190"/>
      <c r="C26" s="188"/>
      <c r="D26" s="93" t="s">
        <v>19</v>
      </c>
      <c r="E26" s="113"/>
      <c r="F26" s="109"/>
      <c r="G26" s="93"/>
      <c r="H26" s="96" t="s">
        <v>20</v>
      </c>
      <c r="I26" s="286"/>
      <c r="J26" s="191"/>
    </row>
    <row r="27" spans="1:10" x14ac:dyDescent="0.3">
      <c r="A27" s="267" t="s">
        <v>145</v>
      </c>
      <c r="B27" s="190"/>
      <c r="C27" s="188"/>
      <c r="D27" s="93" t="s">
        <v>19</v>
      </c>
      <c r="E27" s="113"/>
      <c r="F27" s="109"/>
      <c r="G27" s="93"/>
      <c r="H27" s="96" t="s">
        <v>20</v>
      </c>
      <c r="I27" s="286"/>
      <c r="J27" s="191"/>
    </row>
    <row r="28" spans="1:10" ht="15" thickBot="1" x14ac:dyDescent="0.35">
      <c r="A28" s="294" t="s">
        <v>172</v>
      </c>
      <c r="B28" s="268"/>
      <c r="C28" s="269"/>
      <c r="D28" s="93" t="s">
        <v>19</v>
      </c>
      <c r="E28" s="113"/>
      <c r="F28" s="109"/>
      <c r="G28" s="93"/>
      <c r="H28" s="96" t="s">
        <v>20</v>
      </c>
      <c r="I28" s="283"/>
      <c r="J28" s="289"/>
    </row>
    <row r="29" spans="1:10" ht="15" thickBot="1" x14ac:dyDescent="0.35">
      <c r="A29" s="273"/>
      <c r="B29" s="274"/>
      <c r="C29" s="275"/>
      <c r="D29" s="275"/>
      <c r="E29" s="277"/>
      <c r="F29" s="280"/>
      <c r="G29" s="275"/>
      <c r="H29" s="276"/>
      <c r="I29" s="284"/>
      <c r="J29" s="273"/>
    </row>
    <row r="30" spans="1:10" x14ac:dyDescent="0.3">
      <c r="A30" s="290" t="s">
        <v>177</v>
      </c>
      <c r="B30" s="270"/>
      <c r="C30" s="271"/>
      <c r="D30" s="93" t="s">
        <v>270</v>
      </c>
      <c r="E30" s="113"/>
      <c r="F30" s="109"/>
      <c r="G30" s="93"/>
      <c r="H30" s="96" t="s">
        <v>20</v>
      </c>
      <c r="I30" s="285"/>
      <c r="J30" s="186"/>
    </row>
    <row r="31" spans="1:10" x14ac:dyDescent="0.3">
      <c r="A31" s="267" t="s">
        <v>178</v>
      </c>
      <c r="B31" s="190"/>
      <c r="C31" s="188"/>
      <c r="D31" s="93" t="s">
        <v>270</v>
      </c>
      <c r="E31" s="113"/>
      <c r="F31" s="109"/>
      <c r="G31" s="93"/>
      <c r="H31" s="96" t="s">
        <v>20</v>
      </c>
      <c r="I31" s="286"/>
      <c r="J31" s="191"/>
    </row>
    <row r="32" spans="1:10" x14ac:dyDescent="0.3">
      <c r="A32" s="267" t="s">
        <v>38</v>
      </c>
      <c r="B32" s="190"/>
      <c r="C32" s="188"/>
      <c r="D32" s="93" t="s">
        <v>270</v>
      </c>
      <c r="E32" s="339"/>
      <c r="F32" s="341"/>
      <c r="G32" s="188"/>
      <c r="H32" s="189" t="s">
        <v>22</v>
      </c>
      <c r="I32" s="286"/>
      <c r="J32" s="191"/>
    </row>
    <row r="33" spans="1:10" x14ac:dyDescent="0.3">
      <c r="A33" s="267" t="s">
        <v>245</v>
      </c>
      <c r="B33" s="190"/>
      <c r="C33" s="188"/>
      <c r="D33" s="93" t="s">
        <v>270</v>
      </c>
      <c r="E33" s="339"/>
      <c r="F33" s="341"/>
      <c r="G33" s="188"/>
      <c r="H33" s="189" t="s">
        <v>22</v>
      </c>
      <c r="I33" s="286"/>
      <c r="J33" s="191"/>
    </row>
    <row r="34" spans="1:10" x14ac:dyDescent="0.3">
      <c r="A34" s="267" t="s">
        <v>246</v>
      </c>
      <c r="B34" s="190"/>
      <c r="C34" s="188"/>
      <c r="D34" s="93" t="s">
        <v>270</v>
      </c>
      <c r="E34" s="339"/>
      <c r="F34" s="341"/>
      <c r="G34" s="188"/>
      <c r="H34" s="189" t="s">
        <v>22</v>
      </c>
      <c r="I34" s="286"/>
      <c r="J34" s="191"/>
    </row>
    <row r="35" spans="1:10" ht="15" thickBot="1" x14ac:dyDescent="0.35">
      <c r="A35" s="294" t="s">
        <v>247</v>
      </c>
      <c r="B35" s="268"/>
      <c r="C35" s="358" t="s">
        <v>269</v>
      </c>
      <c r="D35" s="93"/>
      <c r="E35" s="113"/>
      <c r="F35" s="109"/>
      <c r="G35" s="93" t="s">
        <v>271</v>
      </c>
      <c r="H35" s="96"/>
      <c r="I35" s="283"/>
      <c r="J35" s="289"/>
    </row>
    <row r="36" spans="1:10" ht="15" thickBot="1" x14ac:dyDescent="0.35">
      <c r="A36" s="273"/>
      <c r="B36" s="274"/>
      <c r="C36" s="275"/>
      <c r="D36" s="275"/>
      <c r="E36" s="277"/>
      <c r="F36" s="280"/>
      <c r="G36" s="275"/>
      <c r="H36" s="276"/>
      <c r="I36" s="284"/>
      <c r="J36" s="273"/>
    </row>
    <row r="37" spans="1:10" x14ac:dyDescent="0.3">
      <c r="A37" s="290" t="s">
        <v>183</v>
      </c>
      <c r="B37" s="270"/>
      <c r="C37" s="271"/>
      <c r="D37" s="188" t="s">
        <v>270</v>
      </c>
      <c r="E37" s="339"/>
      <c r="F37" s="341"/>
      <c r="G37" s="188"/>
      <c r="H37" s="189" t="s">
        <v>22</v>
      </c>
      <c r="I37" s="285"/>
      <c r="J37" s="186"/>
    </row>
    <row r="38" spans="1:10" x14ac:dyDescent="0.3">
      <c r="A38" s="267" t="s">
        <v>248</v>
      </c>
      <c r="B38" s="190"/>
      <c r="C38" s="188"/>
      <c r="D38" s="188" t="s">
        <v>270</v>
      </c>
      <c r="E38" s="339"/>
      <c r="F38" s="341"/>
      <c r="G38" s="188"/>
      <c r="H38" s="189" t="s">
        <v>22</v>
      </c>
      <c r="I38" s="286"/>
      <c r="J38" s="191"/>
    </row>
    <row r="39" spans="1:10" x14ac:dyDescent="0.3">
      <c r="A39" s="267" t="s">
        <v>51</v>
      </c>
      <c r="B39" s="190"/>
      <c r="C39" s="188"/>
      <c r="D39" s="188" t="s">
        <v>270</v>
      </c>
      <c r="E39" s="339"/>
      <c r="F39" s="341"/>
      <c r="G39" s="188"/>
      <c r="H39" s="189" t="s">
        <v>22</v>
      </c>
      <c r="I39" s="286"/>
      <c r="J39" s="191"/>
    </row>
    <row r="40" spans="1:10" x14ac:dyDescent="0.3">
      <c r="A40" s="267" t="s">
        <v>249</v>
      </c>
      <c r="B40" s="190"/>
      <c r="C40" s="188"/>
      <c r="D40" s="188" t="s">
        <v>270</v>
      </c>
      <c r="E40" s="113"/>
      <c r="F40" s="109"/>
      <c r="G40" s="93"/>
      <c r="H40" s="96" t="s">
        <v>20</v>
      </c>
      <c r="I40" s="286"/>
      <c r="J40" s="191"/>
    </row>
    <row r="41" spans="1:10" x14ac:dyDescent="0.3">
      <c r="A41" s="267" t="s">
        <v>250</v>
      </c>
      <c r="B41" s="190"/>
      <c r="C41" s="188"/>
      <c r="D41" s="188" t="s">
        <v>270</v>
      </c>
      <c r="E41" s="339"/>
      <c r="F41" s="341"/>
      <c r="G41" s="188"/>
      <c r="H41" s="189" t="s">
        <v>22</v>
      </c>
      <c r="I41" s="286"/>
      <c r="J41" s="191"/>
    </row>
    <row r="42" spans="1:10" x14ac:dyDescent="0.3">
      <c r="A42" s="267" t="s">
        <v>251</v>
      </c>
      <c r="B42" s="190"/>
      <c r="C42" s="188"/>
      <c r="D42" s="188" t="s">
        <v>270</v>
      </c>
      <c r="E42" s="339"/>
      <c r="F42" s="341"/>
      <c r="G42" s="188"/>
      <c r="H42" s="189" t="s">
        <v>22</v>
      </c>
      <c r="I42" s="286"/>
      <c r="J42" s="191"/>
    </row>
    <row r="43" spans="1:10" ht="15" thickBot="1" x14ac:dyDescent="0.35">
      <c r="A43" s="294" t="s">
        <v>252</v>
      </c>
      <c r="B43" s="268"/>
      <c r="C43" s="269"/>
      <c r="D43" s="93" t="s">
        <v>19</v>
      </c>
      <c r="E43" s="113"/>
      <c r="F43" s="109"/>
      <c r="G43" s="93"/>
      <c r="H43" s="96" t="s">
        <v>20</v>
      </c>
      <c r="I43" s="283"/>
      <c r="J43" s="289"/>
    </row>
    <row r="44" spans="1:10" ht="15" thickBot="1" x14ac:dyDescent="0.35">
      <c r="A44" s="273"/>
      <c r="B44" s="274"/>
      <c r="C44" s="275"/>
      <c r="D44" s="275"/>
      <c r="E44" s="277"/>
      <c r="F44" s="280"/>
      <c r="G44" s="275"/>
      <c r="H44" s="276"/>
      <c r="I44" s="284"/>
      <c r="J44" s="273"/>
    </row>
    <row r="45" spans="1:10" ht="15" thickBot="1" x14ac:dyDescent="0.35">
      <c r="A45" s="295">
        <v>7</v>
      </c>
      <c r="B45" s="336"/>
      <c r="C45" s="337"/>
      <c r="D45" s="337" t="s">
        <v>19</v>
      </c>
      <c r="E45" s="340"/>
      <c r="F45" s="336"/>
      <c r="G45" s="337"/>
      <c r="H45" s="338" t="s">
        <v>22</v>
      </c>
      <c r="I45" s="343"/>
      <c r="J45" s="345"/>
    </row>
    <row r="46" spans="1:10" ht="15" thickBot="1" x14ac:dyDescent="0.35"/>
    <row r="47" spans="1:10" ht="15" thickBot="1" x14ac:dyDescent="0.35">
      <c r="B47" s="40">
        <f>COUNTIF($B$12:B45,"P")</f>
        <v>0</v>
      </c>
      <c r="C47" s="41">
        <f>COUNTIF($C$12:C45,"C")</f>
        <v>2</v>
      </c>
      <c r="D47" s="41">
        <f>COUNTIF($D$12:E45,"G")</f>
        <v>11</v>
      </c>
      <c r="E47" s="41">
        <f>COUNTIF($E$12:E45,"C")</f>
        <v>0</v>
      </c>
      <c r="F47" s="41">
        <f>COUNTIF($F$12:F45,"P")</f>
        <v>0</v>
      </c>
      <c r="G47" s="41">
        <f>COUNTIF(G$12:$G45,"PP")</f>
        <v>2</v>
      </c>
      <c r="H47" s="41">
        <f>COUNTIF($H$12:H45,"EX")</f>
        <v>9</v>
      </c>
      <c r="I47" s="42">
        <f>COUNTIF($I$12:I45,"N/A")</f>
        <v>0</v>
      </c>
    </row>
    <row r="48" spans="1:10" x14ac:dyDescent="0.3">
      <c r="B48" s="347"/>
      <c r="C48" s="346"/>
      <c r="D48" s="346">
        <f>COUNTIF($D$12:E46,"D")</f>
        <v>15</v>
      </c>
      <c r="E48" s="346"/>
      <c r="F48" s="346"/>
      <c r="G48" s="41">
        <f>COUNTIF(G$12:$G46,"PNP")</f>
        <v>0</v>
      </c>
      <c r="H48" s="346">
        <f>COUNTIF($H$12:H45,"VR")</f>
        <v>17</v>
      </c>
      <c r="I48" s="348"/>
    </row>
    <row r="49" spans="2:9" ht="15" thickBot="1" x14ac:dyDescent="0.35">
      <c r="B49" s="43"/>
      <c r="C49" s="44"/>
      <c r="D49" s="44"/>
      <c r="E49" s="44"/>
      <c r="F49" s="44"/>
      <c r="G49" s="44"/>
      <c r="H49" s="44">
        <f>COUNTIF($H$12:H46,"FL")</f>
        <v>0</v>
      </c>
      <c r="I49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B7C08-4F37-4F33-8487-3B95B88B296C}">
  <dimension ref="B1:M13"/>
  <sheetViews>
    <sheetView zoomScale="84" workbookViewId="0">
      <selection activeCell="B2" sqref="B2:M13"/>
    </sheetView>
  </sheetViews>
  <sheetFormatPr defaultRowHeight="14.4" x14ac:dyDescent="0.3"/>
  <cols>
    <col min="2" max="5" width="15.88671875" customWidth="1"/>
    <col min="6" max="6" width="15.77734375" customWidth="1"/>
    <col min="7" max="13" width="15.88671875" customWidth="1"/>
  </cols>
  <sheetData>
    <row r="1" spans="2:13" ht="15" thickBot="1" x14ac:dyDescent="0.35"/>
    <row r="2" spans="2:13" ht="16.2" thickBot="1" x14ac:dyDescent="0.35">
      <c r="B2" s="393" t="s">
        <v>273</v>
      </c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5"/>
    </row>
    <row r="3" spans="2:13" ht="15" thickBot="1" x14ac:dyDescent="0.35">
      <c r="B3" s="396" t="s">
        <v>253</v>
      </c>
      <c r="C3" s="397"/>
      <c r="D3" s="397"/>
      <c r="E3" s="396" t="s">
        <v>254</v>
      </c>
      <c r="F3" s="397"/>
      <c r="G3" s="397"/>
      <c r="H3" s="398"/>
      <c r="I3" s="396" t="s">
        <v>255</v>
      </c>
      <c r="J3" s="397"/>
      <c r="K3" s="397"/>
      <c r="L3" s="398"/>
      <c r="M3" s="332"/>
    </row>
    <row r="4" spans="2:13" ht="53.4" thickBot="1" x14ac:dyDescent="0.35">
      <c r="B4" s="399" t="s">
        <v>11</v>
      </c>
      <c r="C4" s="400"/>
      <c r="D4" s="333" t="s">
        <v>12</v>
      </c>
      <c r="E4" s="399" t="s">
        <v>16</v>
      </c>
      <c r="F4" s="400"/>
      <c r="G4" s="399" t="s">
        <v>14</v>
      </c>
      <c r="H4" s="400"/>
      <c r="I4" s="399" t="s">
        <v>16</v>
      </c>
      <c r="J4" s="401"/>
      <c r="K4" s="401"/>
      <c r="L4" s="400"/>
      <c r="M4" s="334" t="s">
        <v>17</v>
      </c>
    </row>
    <row r="5" spans="2:13" ht="52.8" x14ac:dyDescent="0.3">
      <c r="B5" s="335" t="s">
        <v>256</v>
      </c>
      <c r="C5" s="335" t="s">
        <v>257</v>
      </c>
      <c r="D5" s="335" t="s">
        <v>258</v>
      </c>
      <c r="E5" s="335" t="s">
        <v>259</v>
      </c>
      <c r="F5" s="335" t="s">
        <v>260</v>
      </c>
      <c r="G5" s="335" t="s">
        <v>261</v>
      </c>
      <c r="H5" s="335" t="s">
        <v>262</v>
      </c>
      <c r="I5" s="335" t="s">
        <v>263</v>
      </c>
      <c r="J5" s="335" t="s">
        <v>264</v>
      </c>
      <c r="K5" s="335" t="s">
        <v>265</v>
      </c>
      <c r="L5" s="335" t="s">
        <v>266</v>
      </c>
      <c r="M5" s="335"/>
    </row>
    <row r="6" spans="2:13" x14ac:dyDescent="0.3">
      <c r="B6" s="154">
        <v>0</v>
      </c>
      <c r="C6" s="154">
        <v>0</v>
      </c>
      <c r="D6" s="154">
        <v>0</v>
      </c>
      <c r="E6" s="154">
        <v>10</v>
      </c>
      <c r="F6" s="154">
        <v>24</v>
      </c>
      <c r="G6" s="154">
        <v>0</v>
      </c>
      <c r="H6" s="154">
        <v>0</v>
      </c>
      <c r="I6" s="92">
        <v>6</v>
      </c>
      <c r="J6" s="92">
        <v>28</v>
      </c>
      <c r="K6" s="92">
        <v>0</v>
      </c>
      <c r="L6" s="92">
        <v>0</v>
      </c>
      <c r="M6" s="92">
        <v>0</v>
      </c>
    </row>
    <row r="7" spans="2:13" ht="15" thickBot="1" x14ac:dyDescent="0.35"/>
    <row r="8" spans="2:13" ht="16.2" thickBot="1" x14ac:dyDescent="0.35">
      <c r="B8" s="393" t="s">
        <v>267</v>
      </c>
      <c r="C8" s="394"/>
      <c r="D8" s="394"/>
      <c r="E8" s="394"/>
      <c r="F8" s="394"/>
      <c r="G8" s="394"/>
      <c r="H8" s="394"/>
      <c r="I8" s="394"/>
      <c r="J8" s="394"/>
      <c r="K8" s="394"/>
      <c r="L8" s="394"/>
      <c r="M8" s="395"/>
    </row>
    <row r="9" spans="2:13" ht="15" thickBot="1" x14ac:dyDescent="0.35">
      <c r="B9" s="396" t="s">
        <v>253</v>
      </c>
      <c r="C9" s="397"/>
      <c r="D9" s="397"/>
      <c r="E9" s="396" t="s">
        <v>254</v>
      </c>
      <c r="F9" s="397"/>
      <c r="G9" s="397"/>
      <c r="H9" s="398"/>
      <c r="I9" s="396" t="s">
        <v>255</v>
      </c>
      <c r="J9" s="397"/>
      <c r="K9" s="397"/>
      <c r="L9" s="398"/>
      <c r="M9" s="332"/>
    </row>
    <row r="10" spans="2:13" ht="53.4" thickBot="1" x14ac:dyDescent="0.35">
      <c r="B10" s="399" t="s">
        <v>11</v>
      </c>
      <c r="C10" s="400"/>
      <c r="D10" s="333" t="s">
        <v>12</v>
      </c>
      <c r="E10" s="399" t="s">
        <v>16</v>
      </c>
      <c r="F10" s="400"/>
      <c r="G10" s="399" t="s">
        <v>14</v>
      </c>
      <c r="H10" s="400"/>
      <c r="I10" s="399" t="s">
        <v>16</v>
      </c>
      <c r="J10" s="401"/>
      <c r="K10" s="401"/>
      <c r="L10" s="400"/>
      <c r="M10" s="334" t="s">
        <v>17</v>
      </c>
    </row>
    <row r="11" spans="2:13" ht="52.8" x14ac:dyDescent="0.3">
      <c r="B11" s="335" t="s">
        <v>256</v>
      </c>
      <c r="C11" s="335" t="s">
        <v>257</v>
      </c>
      <c r="D11" s="335" t="s">
        <v>258</v>
      </c>
      <c r="E11" s="335" t="s">
        <v>259</v>
      </c>
      <c r="F11" s="335" t="s">
        <v>260</v>
      </c>
      <c r="G11" s="335" t="s">
        <v>261</v>
      </c>
      <c r="H11" s="335" t="s">
        <v>262</v>
      </c>
      <c r="I11" s="335" t="s">
        <v>263</v>
      </c>
      <c r="J11" s="335" t="s">
        <v>264</v>
      </c>
      <c r="K11" s="335" t="s">
        <v>265</v>
      </c>
      <c r="L11" s="335" t="s">
        <v>266</v>
      </c>
      <c r="M11" s="335"/>
    </row>
    <row r="12" spans="2:13" x14ac:dyDescent="0.3">
      <c r="B12" s="154">
        <v>0</v>
      </c>
      <c r="C12" s="154">
        <v>0</v>
      </c>
      <c r="D12" s="154">
        <v>6</v>
      </c>
      <c r="E12" s="154">
        <v>30</v>
      </c>
      <c r="F12" s="154">
        <v>200</v>
      </c>
      <c r="G12" s="154">
        <v>1</v>
      </c>
      <c r="H12" s="154">
        <v>0</v>
      </c>
      <c r="I12" s="92">
        <v>43</v>
      </c>
      <c r="J12" s="92">
        <v>183</v>
      </c>
      <c r="K12" s="92">
        <v>4</v>
      </c>
      <c r="L12" s="92">
        <v>0</v>
      </c>
      <c r="M12" s="92">
        <v>37</v>
      </c>
    </row>
    <row r="13" spans="2:13" x14ac:dyDescent="0.3">
      <c r="D13">
        <v>6</v>
      </c>
      <c r="E13">
        <v>40</v>
      </c>
      <c r="F13">
        <v>224</v>
      </c>
      <c r="G13">
        <v>1</v>
      </c>
      <c r="I13">
        <v>49</v>
      </c>
      <c r="J13">
        <v>211</v>
      </c>
      <c r="K13">
        <v>4</v>
      </c>
    </row>
  </sheetData>
  <mergeCells count="16">
    <mergeCell ref="B8:M8"/>
    <mergeCell ref="B9:D9"/>
    <mergeCell ref="E9:H9"/>
    <mergeCell ref="I9:L9"/>
    <mergeCell ref="B10:C10"/>
    <mergeCell ref="E10:F10"/>
    <mergeCell ref="G10:H10"/>
    <mergeCell ref="I10:L10"/>
    <mergeCell ref="B2:M2"/>
    <mergeCell ref="B3:D3"/>
    <mergeCell ref="E3:H3"/>
    <mergeCell ref="I3:L3"/>
    <mergeCell ref="B4:C4"/>
    <mergeCell ref="E4:F4"/>
    <mergeCell ref="G4:H4"/>
    <mergeCell ref="I4:L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36BE4-D013-4A1D-90F4-7F9561230766}">
  <dimension ref="A1:J51"/>
  <sheetViews>
    <sheetView zoomScale="82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777343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customHeight="1" thickBot="1" x14ac:dyDescent="0.35">
      <c r="A8" s="372" t="s">
        <v>57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60.6" customHeight="1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104" t="s">
        <v>25</v>
      </c>
      <c r="B12" s="107"/>
      <c r="C12" s="95"/>
      <c r="D12" s="95" t="s">
        <v>19</v>
      </c>
      <c r="E12" s="108"/>
      <c r="F12" s="99"/>
      <c r="G12" s="95"/>
      <c r="H12" s="112" t="s">
        <v>20</v>
      </c>
      <c r="I12" s="120"/>
      <c r="J12" s="115"/>
    </row>
    <row r="13" spans="1:10" x14ac:dyDescent="0.3">
      <c r="A13" s="105" t="s">
        <v>26</v>
      </c>
      <c r="B13" s="109"/>
      <c r="C13" s="93"/>
      <c r="D13" s="93"/>
      <c r="E13" s="96"/>
      <c r="F13" s="100"/>
      <c r="G13" s="93"/>
      <c r="H13" s="113"/>
      <c r="I13" s="121" t="s">
        <v>56</v>
      </c>
      <c r="J13" s="116"/>
    </row>
    <row r="14" spans="1:10" ht="15" thickBot="1" x14ac:dyDescent="0.35">
      <c r="A14" s="125" t="s">
        <v>27</v>
      </c>
      <c r="B14" s="126"/>
      <c r="C14" s="127"/>
      <c r="D14" s="127" t="s">
        <v>19</v>
      </c>
      <c r="E14" s="128"/>
      <c r="F14" s="129"/>
      <c r="G14" s="127"/>
      <c r="H14" s="130" t="s">
        <v>20</v>
      </c>
      <c r="I14" s="131"/>
      <c r="J14" s="132"/>
    </row>
    <row r="15" spans="1:10" ht="15" thickBot="1" x14ac:dyDescent="0.35">
      <c r="A15" s="141"/>
      <c r="B15" s="86"/>
      <c r="C15" s="84"/>
      <c r="D15" s="84"/>
      <c r="E15" s="87"/>
      <c r="F15" s="142"/>
      <c r="G15" s="84"/>
      <c r="H15" s="85"/>
      <c r="I15" s="143"/>
      <c r="J15" s="144"/>
    </row>
    <row r="16" spans="1:10" x14ac:dyDescent="0.3">
      <c r="A16" s="133" t="s">
        <v>28</v>
      </c>
      <c r="B16" s="134"/>
      <c r="C16" s="135"/>
      <c r="D16" s="127" t="s">
        <v>19</v>
      </c>
      <c r="E16" s="128"/>
      <c r="F16" s="129"/>
      <c r="G16" s="127"/>
      <c r="H16" s="130" t="s">
        <v>20</v>
      </c>
      <c r="I16" s="139"/>
      <c r="J16" s="140"/>
    </row>
    <row r="17" spans="1:10" x14ac:dyDescent="0.3">
      <c r="A17" s="105" t="s">
        <v>29</v>
      </c>
      <c r="B17" s="109"/>
      <c r="C17" s="93"/>
      <c r="D17" s="127" t="s">
        <v>19</v>
      </c>
      <c r="E17" s="128"/>
      <c r="F17" s="129"/>
      <c r="G17" s="127"/>
      <c r="H17" s="130" t="s">
        <v>20</v>
      </c>
      <c r="I17" s="121"/>
      <c r="J17" s="116"/>
    </row>
    <row r="18" spans="1:10" ht="15" thickBot="1" x14ac:dyDescent="0.35">
      <c r="A18" s="125" t="s">
        <v>30</v>
      </c>
      <c r="B18" s="126"/>
      <c r="C18" s="127"/>
      <c r="D18" s="127" t="s">
        <v>19</v>
      </c>
      <c r="E18" s="128"/>
      <c r="F18" s="129"/>
      <c r="G18" s="127"/>
      <c r="H18" s="130" t="s">
        <v>20</v>
      </c>
      <c r="I18" s="131"/>
      <c r="J18" s="132"/>
    </row>
    <row r="19" spans="1:10" ht="15" thickBot="1" x14ac:dyDescent="0.35">
      <c r="A19" s="141"/>
      <c r="B19" s="86"/>
      <c r="C19" s="84"/>
      <c r="D19" s="84"/>
      <c r="E19" s="87"/>
      <c r="F19" s="142"/>
      <c r="G19" s="84"/>
      <c r="H19" s="85"/>
      <c r="I19" s="143"/>
      <c r="J19" s="144"/>
    </row>
    <row r="20" spans="1:10" x14ac:dyDescent="0.3">
      <c r="A20" s="133" t="s">
        <v>31</v>
      </c>
      <c r="B20" s="145"/>
      <c r="C20" s="37"/>
      <c r="D20" s="127" t="s">
        <v>19</v>
      </c>
      <c r="E20" s="128"/>
      <c r="F20" s="129"/>
      <c r="G20" s="127"/>
      <c r="H20" s="130" t="s">
        <v>20</v>
      </c>
      <c r="I20" s="146"/>
      <c r="J20" s="147"/>
    </row>
    <row r="21" spans="1:10" x14ac:dyDescent="0.3">
      <c r="A21" s="105" t="s">
        <v>32</v>
      </c>
      <c r="B21" s="296"/>
      <c r="C21" s="297"/>
      <c r="D21" s="127" t="s">
        <v>19</v>
      </c>
      <c r="E21" s="128"/>
      <c r="F21" s="129"/>
      <c r="G21" s="127"/>
      <c r="H21" s="130" t="s">
        <v>20</v>
      </c>
      <c r="I21" s="298"/>
      <c r="J21" s="118"/>
    </row>
    <row r="22" spans="1:10" ht="15" thickBot="1" x14ac:dyDescent="0.35">
      <c r="A22" s="125" t="s">
        <v>33</v>
      </c>
      <c r="B22" s="299"/>
      <c r="C22" s="300"/>
      <c r="D22" s="127" t="s">
        <v>19</v>
      </c>
      <c r="E22" s="128"/>
      <c r="F22" s="129"/>
      <c r="G22" s="127"/>
      <c r="H22" s="130" t="s">
        <v>20</v>
      </c>
      <c r="I22" s="301"/>
      <c r="J22" s="153"/>
    </row>
    <row r="23" spans="1:10" ht="15" thickBot="1" x14ac:dyDescent="0.35">
      <c r="A23" s="158"/>
      <c r="B23" s="302"/>
      <c r="C23" s="303"/>
      <c r="D23" s="303"/>
      <c r="E23" s="304"/>
      <c r="F23" s="305"/>
      <c r="G23" s="303"/>
      <c r="H23" s="306"/>
      <c r="I23" s="307"/>
      <c r="J23" s="165"/>
    </row>
    <row r="24" spans="1:10" x14ac:dyDescent="0.3">
      <c r="A24" s="133" t="s">
        <v>34</v>
      </c>
      <c r="B24" s="308"/>
      <c r="C24" s="309"/>
      <c r="D24" s="309"/>
      <c r="E24" s="353" t="s">
        <v>268</v>
      </c>
      <c r="F24" s="311"/>
      <c r="G24" s="309"/>
      <c r="H24" s="312"/>
      <c r="I24" s="313"/>
      <c r="J24" s="157"/>
    </row>
    <row r="25" spans="1:10" x14ac:dyDescent="0.3">
      <c r="A25" s="105" t="s">
        <v>35</v>
      </c>
      <c r="B25" s="296"/>
      <c r="C25" s="297"/>
      <c r="D25" s="127" t="s">
        <v>19</v>
      </c>
      <c r="E25" s="128"/>
      <c r="F25" s="129"/>
      <c r="G25" s="127"/>
      <c r="H25" s="130" t="s">
        <v>20</v>
      </c>
      <c r="I25" s="298"/>
      <c r="J25" s="118"/>
    </row>
    <row r="26" spans="1:10" ht="15" thickBot="1" x14ac:dyDescent="0.35">
      <c r="A26" s="125" t="s">
        <v>36</v>
      </c>
      <c r="B26" s="299"/>
      <c r="C26" s="300"/>
      <c r="D26" s="127" t="s">
        <v>19</v>
      </c>
      <c r="E26" s="128"/>
      <c r="F26" s="129"/>
      <c r="G26" s="127"/>
      <c r="H26" s="130" t="s">
        <v>20</v>
      </c>
      <c r="I26" s="301"/>
      <c r="J26" s="153"/>
    </row>
    <row r="27" spans="1:10" ht="15" thickBot="1" x14ac:dyDescent="0.35">
      <c r="A27" s="158"/>
      <c r="B27" s="302"/>
      <c r="C27" s="303"/>
      <c r="D27" s="303"/>
      <c r="E27" s="304"/>
      <c r="F27" s="305"/>
      <c r="G27" s="303"/>
      <c r="H27" s="306"/>
      <c r="I27" s="307"/>
      <c r="J27" s="165"/>
    </row>
    <row r="28" spans="1:10" x14ac:dyDescent="0.3">
      <c r="A28" s="133" t="s">
        <v>37</v>
      </c>
      <c r="B28" s="308"/>
      <c r="C28" s="309"/>
      <c r="D28" s="309" t="s">
        <v>19</v>
      </c>
      <c r="E28" s="310"/>
      <c r="F28" s="311"/>
      <c r="G28" s="309"/>
      <c r="H28" s="312" t="s">
        <v>22</v>
      </c>
      <c r="I28" s="313"/>
      <c r="J28" s="157"/>
    </row>
    <row r="29" spans="1:10" x14ac:dyDescent="0.3">
      <c r="A29" s="105" t="s">
        <v>38</v>
      </c>
      <c r="B29" s="296"/>
      <c r="C29" s="297"/>
      <c r="D29" s="297"/>
      <c r="E29" s="314"/>
      <c r="F29" s="315"/>
      <c r="G29" s="297"/>
      <c r="H29" s="316"/>
      <c r="I29" s="298" t="s">
        <v>56</v>
      </c>
      <c r="J29" s="118"/>
    </row>
    <row r="30" spans="1:10" x14ac:dyDescent="0.3">
      <c r="A30" s="105" t="s">
        <v>39</v>
      </c>
      <c r="B30" s="296"/>
      <c r="C30" s="297"/>
      <c r="D30" s="297"/>
      <c r="E30" s="314"/>
      <c r="F30" s="315"/>
      <c r="G30" s="297"/>
      <c r="H30" s="316"/>
      <c r="I30" s="298" t="s">
        <v>56</v>
      </c>
      <c r="J30" s="118"/>
    </row>
    <row r="31" spans="1:10" x14ac:dyDescent="0.3">
      <c r="A31" s="105" t="s">
        <v>40</v>
      </c>
      <c r="B31" s="296"/>
      <c r="C31" s="297"/>
      <c r="D31" s="297" t="s">
        <v>19</v>
      </c>
      <c r="E31" s="314"/>
      <c r="F31" s="315"/>
      <c r="G31" s="297"/>
      <c r="H31" s="316" t="s">
        <v>20</v>
      </c>
      <c r="I31" s="298"/>
      <c r="J31" s="118"/>
    </row>
    <row r="32" spans="1:10" x14ac:dyDescent="0.3">
      <c r="A32" s="105" t="s">
        <v>41</v>
      </c>
      <c r="B32" s="296"/>
      <c r="C32" s="297"/>
      <c r="D32" s="321" t="s">
        <v>19</v>
      </c>
      <c r="E32" s="314"/>
      <c r="F32" s="315"/>
      <c r="G32" s="297"/>
      <c r="H32" s="316" t="s">
        <v>22</v>
      </c>
      <c r="I32" s="298"/>
      <c r="J32" s="118"/>
    </row>
    <row r="33" spans="1:10" x14ac:dyDescent="0.3">
      <c r="A33" s="105" t="s">
        <v>42</v>
      </c>
      <c r="B33" s="296"/>
      <c r="C33" s="297"/>
      <c r="D33" s="297" t="s">
        <v>19</v>
      </c>
      <c r="E33" s="314"/>
      <c r="F33" s="315"/>
      <c r="G33" s="297"/>
      <c r="H33" s="316" t="s">
        <v>20</v>
      </c>
      <c r="I33" s="298"/>
      <c r="J33" s="118"/>
    </row>
    <row r="34" spans="1:10" x14ac:dyDescent="0.3">
      <c r="A34" s="105" t="s">
        <v>43</v>
      </c>
      <c r="B34" s="296"/>
      <c r="C34" s="297"/>
      <c r="D34" s="297"/>
      <c r="E34" s="314"/>
      <c r="F34" s="315"/>
      <c r="G34" s="297"/>
      <c r="H34" s="316"/>
      <c r="I34" s="298" t="s">
        <v>56</v>
      </c>
      <c r="J34" s="118"/>
    </row>
    <row r="35" spans="1:10" ht="15" thickBot="1" x14ac:dyDescent="0.35">
      <c r="A35" s="125" t="s">
        <v>44</v>
      </c>
      <c r="B35" s="299"/>
      <c r="C35" s="300"/>
      <c r="D35" s="300"/>
      <c r="E35" s="317"/>
      <c r="F35" s="318"/>
      <c r="G35" s="300"/>
      <c r="H35" s="319"/>
      <c r="I35" s="301" t="s">
        <v>56</v>
      </c>
      <c r="J35" s="153"/>
    </row>
    <row r="36" spans="1:10" ht="15" thickBot="1" x14ac:dyDescent="0.35">
      <c r="A36" s="158"/>
      <c r="B36" s="302"/>
      <c r="C36" s="303"/>
      <c r="D36" s="303"/>
      <c r="E36" s="304"/>
      <c r="F36" s="305"/>
      <c r="G36" s="303"/>
      <c r="H36" s="306"/>
      <c r="I36" s="307"/>
      <c r="J36" s="165"/>
    </row>
    <row r="37" spans="1:10" x14ac:dyDescent="0.3">
      <c r="A37" s="133" t="s">
        <v>45</v>
      </c>
      <c r="B37" s="308"/>
      <c r="C37" s="309"/>
      <c r="D37" s="127" t="s">
        <v>19</v>
      </c>
      <c r="E37" s="128"/>
      <c r="F37" s="129"/>
      <c r="G37" s="127"/>
      <c r="H37" s="130" t="s">
        <v>20</v>
      </c>
      <c r="I37" s="313"/>
      <c r="J37" s="157"/>
    </row>
    <row r="38" spans="1:10" x14ac:dyDescent="0.3">
      <c r="A38" s="105" t="s">
        <v>46</v>
      </c>
      <c r="B38" s="296"/>
      <c r="C38" s="297"/>
      <c r="D38" s="297"/>
      <c r="E38" s="314"/>
      <c r="F38" s="315"/>
      <c r="G38" s="297"/>
      <c r="H38" s="316"/>
      <c r="I38" s="298" t="s">
        <v>56</v>
      </c>
      <c r="J38" s="118"/>
    </row>
    <row r="39" spans="1:10" x14ac:dyDescent="0.3">
      <c r="A39" s="105" t="s">
        <v>47</v>
      </c>
      <c r="B39" s="296"/>
      <c r="C39" s="297"/>
      <c r="D39" s="297"/>
      <c r="E39" s="314"/>
      <c r="F39" s="315"/>
      <c r="G39" s="297"/>
      <c r="H39" s="316"/>
      <c r="I39" s="298" t="s">
        <v>56</v>
      </c>
      <c r="J39" s="118"/>
    </row>
    <row r="40" spans="1:10" x14ac:dyDescent="0.3">
      <c r="A40" s="105" t="s">
        <v>48</v>
      </c>
      <c r="B40" s="296"/>
      <c r="C40" s="297"/>
      <c r="D40" s="297"/>
      <c r="E40" s="314"/>
      <c r="F40" s="315"/>
      <c r="G40" s="297"/>
      <c r="H40" s="316"/>
      <c r="I40" s="298" t="s">
        <v>56</v>
      </c>
      <c r="J40" s="118"/>
    </row>
    <row r="41" spans="1:10" x14ac:dyDescent="0.3">
      <c r="A41" s="105" t="s">
        <v>49</v>
      </c>
      <c r="B41" s="320"/>
      <c r="C41" s="321"/>
      <c r="D41" s="321"/>
      <c r="E41" s="322"/>
      <c r="F41" s="323"/>
      <c r="G41" s="321"/>
      <c r="H41" s="324"/>
      <c r="I41" s="325" t="s">
        <v>56</v>
      </c>
      <c r="J41" s="118"/>
    </row>
    <row r="42" spans="1:10" x14ac:dyDescent="0.3">
      <c r="A42" s="105" t="s">
        <v>50</v>
      </c>
      <c r="B42" s="296"/>
      <c r="C42" s="297"/>
      <c r="D42" s="309" t="s">
        <v>19</v>
      </c>
      <c r="E42" s="310"/>
      <c r="F42" s="311"/>
      <c r="G42" s="309"/>
      <c r="H42" s="312" t="s">
        <v>22</v>
      </c>
      <c r="I42" s="298"/>
      <c r="J42" s="118"/>
    </row>
    <row r="43" spans="1:10" x14ac:dyDescent="0.3">
      <c r="A43" s="105" t="s">
        <v>51</v>
      </c>
      <c r="B43" s="296"/>
      <c r="C43" s="297"/>
      <c r="D43" s="309" t="s">
        <v>19</v>
      </c>
      <c r="E43" s="310"/>
      <c r="F43" s="311"/>
      <c r="G43" s="309"/>
      <c r="H43" s="312" t="s">
        <v>20</v>
      </c>
      <c r="I43" s="298"/>
      <c r="J43" s="118"/>
    </row>
    <row r="44" spans="1:10" x14ac:dyDescent="0.3">
      <c r="A44" s="105" t="s">
        <v>52</v>
      </c>
      <c r="B44" s="296"/>
      <c r="C44" s="297"/>
      <c r="D44" s="309" t="s">
        <v>19</v>
      </c>
      <c r="E44" s="310"/>
      <c r="F44" s="311"/>
      <c r="G44" s="309"/>
      <c r="H44" s="312" t="s">
        <v>22</v>
      </c>
      <c r="I44" s="298"/>
      <c r="J44" s="118"/>
    </row>
    <row r="45" spans="1:10" x14ac:dyDescent="0.3">
      <c r="A45" s="105" t="s">
        <v>53</v>
      </c>
      <c r="B45" s="296"/>
      <c r="C45" s="321" t="s">
        <v>269</v>
      </c>
      <c r="D45" s="297"/>
      <c r="E45" s="314"/>
      <c r="F45" s="315"/>
      <c r="G45" s="297" t="s">
        <v>271</v>
      </c>
      <c r="H45" s="349"/>
      <c r="I45" s="298"/>
      <c r="J45" s="118"/>
    </row>
    <row r="46" spans="1:10" x14ac:dyDescent="0.3">
      <c r="A46" s="105" t="s">
        <v>54</v>
      </c>
      <c r="B46" s="296"/>
      <c r="C46" s="297"/>
      <c r="D46" s="297" t="s">
        <v>19</v>
      </c>
      <c r="E46" s="314"/>
      <c r="F46" s="315"/>
      <c r="G46" s="297"/>
      <c r="H46" s="316" t="s">
        <v>22</v>
      </c>
      <c r="I46" s="298"/>
      <c r="J46" s="118"/>
    </row>
    <row r="47" spans="1:10" ht="15" thickBot="1" x14ac:dyDescent="0.35">
      <c r="A47" s="106" t="s">
        <v>55</v>
      </c>
      <c r="B47" s="326"/>
      <c r="C47" s="327"/>
      <c r="D47" s="327"/>
      <c r="E47" s="328"/>
      <c r="F47" s="329"/>
      <c r="G47" s="327"/>
      <c r="H47" s="330"/>
      <c r="I47" s="331" t="s">
        <v>56</v>
      </c>
      <c r="J47" s="119"/>
    </row>
    <row r="48" spans="1:10" ht="15" thickBot="1" x14ac:dyDescent="0.35"/>
    <row r="49" spans="2:9" x14ac:dyDescent="0.3">
      <c r="B49" s="40">
        <f>COUNTIF($B$12:B47,"P")</f>
        <v>0</v>
      </c>
      <c r="C49" s="41">
        <f>COUNTIF($C$12:C47,"C")</f>
        <v>1</v>
      </c>
      <c r="D49" s="41">
        <f>COUNTIF($D$12:E47,"G")</f>
        <v>0</v>
      </c>
      <c r="E49" s="41">
        <f>COUNTIF($E$12:E47,"C")</f>
        <v>0</v>
      </c>
      <c r="F49" s="41">
        <f>COUNTIF($F$12:F47,"P")</f>
        <v>0</v>
      </c>
      <c r="G49" s="41">
        <f>COUNTIF(G$12:$G47,"PP")</f>
        <v>1</v>
      </c>
      <c r="H49" s="41">
        <f>COUNTIF($H$12:H47,"EX")</f>
        <v>5</v>
      </c>
      <c r="I49" s="42">
        <f>COUNTIF($I$12:I47,"N/A")</f>
        <v>10</v>
      </c>
    </row>
    <row r="50" spans="2:9" x14ac:dyDescent="0.3">
      <c r="B50" s="347"/>
      <c r="C50" s="346"/>
      <c r="D50" s="346">
        <f>COUNTIF($D$12:E48,"D")</f>
        <v>19</v>
      </c>
      <c r="E50" s="346"/>
      <c r="F50" s="346"/>
      <c r="G50" s="346"/>
      <c r="H50" s="346">
        <f>COUNTIF($H$12:H47,"VR")</f>
        <v>14</v>
      </c>
      <c r="I50" s="348"/>
    </row>
    <row r="51" spans="2:9" ht="15" thickBot="1" x14ac:dyDescent="0.35">
      <c r="B51" s="43"/>
      <c r="C51" s="44"/>
      <c r="D51" s="44"/>
      <c r="E51" s="44"/>
      <c r="F51" s="44"/>
      <c r="G51" s="44"/>
      <c r="H51" s="44">
        <f>COUNTIF($H$12:H48,"FL")</f>
        <v>0</v>
      </c>
      <c r="I51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26B65-81C4-445C-94FB-117388104B28}">
  <dimension ref="A1:J20"/>
  <sheetViews>
    <sheetView zoomScale="64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10" width="15.777343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thickBot="1" x14ac:dyDescent="0.35">
      <c r="A8" s="372" t="s">
        <v>59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7" t="s">
        <v>60</v>
      </c>
      <c r="B12" s="46"/>
      <c r="C12" s="8"/>
      <c r="D12" s="9" t="s">
        <v>19</v>
      </c>
      <c r="E12" s="10"/>
      <c r="F12" s="11"/>
      <c r="G12" s="9"/>
      <c r="H12" s="12" t="s">
        <v>20</v>
      </c>
      <c r="I12" s="13"/>
      <c r="J12" s="14"/>
    </row>
    <row r="13" spans="1:10" x14ac:dyDescent="0.3">
      <c r="A13" s="15" t="s">
        <v>61</v>
      </c>
      <c r="B13" s="18"/>
      <c r="C13" s="16"/>
      <c r="D13" s="16" t="s">
        <v>19</v>
      </c>
      <c r="E13" s="17"/>
      <c r="F13" s="18"/>
      <c r="G13" s="16"/>
      <c r="H13" s="19" t="s">
        <v>20</v>
      </c>
      <c r="I13" s="20"/>
      <c r="J13" s="21"/>
    </row>
    <row r="14" spans="1:10" x14ac:dyDescent="0.3">
      <c r="A14" s="15" t="s">
        <v>62</v>
      </c>
      <c r="B14" s="18"/>
      <c r="C14" s="16"/>
      <c r="D14" s="16" t="s">
        <v>19</v>
      </c>
      <c r="E14" s="17"/>
      <c r="F14" s="18"/>
      <c r="G14" s="16"/>
      <c r="H14" s="19" t="s">
        <v>20</v>
      </c>
      <c r="I14" s="20"/>
      <c r="J14" s="21"/>
    </row>
    <row r="15" spans="1:10" x14ac:dyDescent="0.3">
      <c r="A15" s="15" t="s">
        <v>63</v>
      </c>
      <c r="B15" s="18"/>
      <c r="C15" s="16"/>
      <c r="D15" s="16" t="s">
        <v>19</v>
      </c>
      <c r="E15" s="17"/>
      <c r="F15" s="18"/>
      <c r="G15" s="16"/>
      <c r="H15" s="19" t="s">
        <v>20</v>
      </c>
      <c r="I15" s="20"/>
      <c r="J15" s="21"/>
    </row>
    <row r="16" spans="1:10" ht="15" thickBot="1" x14ac:dyDescent="0.35">
      <c r="A16" s="51" t="s">
        <v>64</v>
      </c>
      <c r="B16" s="47"/>
      <c r="C16" s="48"/>
      <c r="D16" s="23" t="s">
        <v>19</v>
      </c>
      <c r="E16" s="49"/>
      <c r="F16" s="22"/>
      <c r="G16" s="23"/>
      <c r="H16" s="24" t="s">
        <v>20</v>
      </c>
      <c r="I16" s="50"/>
      <c r="J16" s="39"/>
    </row>
    <row r="17" spans="2:9" ht="15" thickBot="1" x14ac:dyDescent="0.35"/>
    <row r="18" spans="2:9" x14ac:dyDescent="0.3">
      <c r="B18" s="40">
        <f>COUNTIF($B$12:B16,"P")</f>
        <v>0</v>
      </c>
      <c r="C18" s="41">
        <f>COUNTIF($C$12:C16,"C")</f>
        <v>0</v>
      </c>
      <c r="D18" s="41">
        <f>COUNTIF($D$12:E16,"G")</f>
        <v>0</v>
      </c>
      <c r="E18" s="41">
        <f>COUNTIF($E$12:E16,"C")</f>
        <v>0</v>
      </c>
      <c r="F18" s="41">
        <f>COUNTIF($F$12:F16,"P")</f>
        <v>0</v>
      </c>
      <c r="G18" s="41">
        <f>COUNTIF($G$12:G16,"PVR")</f>
        <v>0</v>
      </c>
      <c r="H18" s="41">
        <f>COUNTIF($H$12:H16,"EX")</f>
        <v>0</v>
      </c>
      <c r="I18" s="42">
        <f>COUNTIF($I$12:I16,"N/A")</f>
        <v>0</v>
      </c>
    </row>
    <row r="19" spans="2:9" x14ac:dyDescent="0.3">
      <c r="B19" s="347"/>
      <c r="C19" s="346"/>
      <c r="D19" s="346">
        <f>COUNTIF($D$12:E17,"D")</f>
        <v>5</v>
      </c>
      <c r="E19" s="346"/>
      <c r="F19" s="346"/>
      <c r="G19" s="346"/>
      <c r="H19" s="346">
        <f>COUNTIF($H$12:H16,"VR")</f>
        <v>5</v>
      </c>
      <c r="I19" s="348"/>
    </row>
    <row r="20" spans="2:9" ht="15" thickBot="1" x14ac:dyDescent="0.35">
      <c r="B20" s="43"/>
      <c r="C20" s="44"/>
      <c r="D20" s="44"/>
      <c r="E20" s="44"/>
      <c r="F20" s="44"/>
      <c r="G20" s="44"/>
      <c r="H20" s="44">
        <f>COUNTIF($H$12:H17,"FL")</f>
        <v>0</v>
      </c>
      <c r="I20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9FBF5-5CA2-494B-A285-96395F1ED774}">
  <dimension ref="A1:J52"/>
  <sheetViews>
    <sheetView zoomScale="71" zoomScaleNormal="55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664062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customHeight="1" thickBot="1" x14ac:dyDescent="0.35">
      <c r="A8" s="372" t="s">
        <v>65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104" t="s">
        <v>66</v>
      </c>
      <c r="B12" s="99"/>
      <c r="C12" s="95"/>
      <c r="D12" s="93" t="s">
        <v>19</v>
      </c>
      <c r="E12" s="113"/>
      <c r="F12" s="109"/>
      <c r="G12" s="93"/>
      <c r="H12" s="96" t="s">
        <v>20</v>
      </c>
      <c r="I12" s="167"/>
      <c r="J12" s="172"/>
    </row>
    <row r="13" spans="1:10" x14ac:dyDescent="0.3">
      <c r="A13" s="105" t="s">
        <v>67</v>
      </c>
      <c r="B13" s="100"/>
      <c r="C13" s="93"/>
      <c r="D13" s="93" t="s">
        <v>19</v>
      </c>
      <c r="E13" s="113"/>
      <c r="F13" s="109"/>
      <c r="G13" s="93"/>
      <c r="H13" s="96" t="s">
        <v>20</v>
      </c>
      <c r="I13" s="168"/>
      <c r="J13" s="121"/>
    </row>
    <row r="14" spans="1:10" ht="15" thickBot="1" x14ac:dyDescent="0.35">
      <c r="A14" s="125" t="s">
        <v>68</v>
      </c>
      <c r="B14" s="129"/>
      <c r="C14" s="127"/>
      <c r="D14" s="93" t="s">
        <v>19</v>
      </c>
      <c r="E14" s="113"/>
      <c r="F14" s="109"/>
      <c r="G14" s="93"/>
      <c r="H14" s="96" t="s">
        <v>20</v>
      </c>
      <c r="I14" s="173"/>
      <c r="J14" s="131"/>
    </row>
    <row r="15" spans="1:10" ht="15" thickBot="1" x14ac:dyDescent="0.35">
      <c r="A15" s="141"/>
      <c r="B15" s="142"/>
      <c r="C15" s="84"/>
      <c r="D15" s="84"/>
      <c r="E15" s="85"/>
      <c r="F15" s="86"/>
      <c r="G15" s="84"/>
      <c r="H15" s="87"/>
      <c r="I15" s="175"/>
      <c r="J15" s="143"/>
    </row>
    <row r="16" spans="1:10" x14ac:dyDescent="0.3">
      <c r="A16" s="133" t="s">
        <v>69</v>
      </c>
      <c r="B16" s="137"/>
      <c r="C16" s="135"/>
      <c r="D16" s="93" t="s">
        <v>19</v>
      </c>
      <c r="E16" s="113"/>
      <c r="F16" s="109"/>
      <c r="G16" s="93"/>
      <c r="H16" s="96" t="s">
        <v>20</v>
      </c>
      <c r="I16" s="174"/>
      <c r="J16" s="139"/>
    </row>
    <row r="17" spans="1:10" x14ac:dyDescent="0.3">
      <c r="A17" s="105" t="s">
        <v>70</v>
      </c>
      <c r="B17" s="100"/>
      <c r="C17" s="93"/>
      <c r="D17" s="93" t="s">
        <v>19</v>
      </c>
      <c r="E17" s="113"/>
      <c r="F17" s="109"/>
      <c r="G17" s="93"/>
      <c r="H17" s="96" t="s">
        <v>20</v>
      </c>
      <c r="I17" s="168"/>
      <c r="J17" s="121"/>
    </row>
    <row r="18" spans="1:10" x14ac:dyDescent="0.3">
      <c r="A18" s="105" t="s">
        <v>71</v>
      </c>
      <c r="B18" s="100"/>
      <c r="C18" s="93"/>
      <c r="D18" s="93" t="s">
        <v>19</v>
      </c>
      <c r="E18" s="113"/>
      <c r="F18" s="109"/>
      <c r="G18" s="93"/>
      <c r="H18" s="96" t="s">
        <v>20</v>
      </c>
      <c r="I18" s="168"/>
      <c r="J18" s="121"/>
    </row>
    <row r="19" spans="1:10" x14ac:dyDescent="0.3">
      <c r="A19" s="105" t="s">
        <v>72</v>
      </c>
      <c r="B19" s="100"/>
      <c r="C19" s="93"/>
      <c r="D19" s="93" t="s">
        <v>19</v>
      </c>
      <c r="E19" s="113"/>
      <c r="F19" s="109"/>
      <c r="G19" s="93"/>
      <c r="H19" s="96" t="s">
        <v>20</v>
      </c>
      <c r="I19" s="168"/>
      <c r="J19" s="121"/>
    </row>
    <row r="20" spans="1:10" x14ac:dyDescent="0.3">
      <c r="A20" s="166" t="s">
        <v>73</v>
      </c>
      <c r="B20" s="100"/>
      <c r="C20" s="93"/>
      <c r="D20" s="93" t="s">
        <v>19</v>
      </c>
      <c r="E20" s="113"/>
      <c r="F20" s="109"/>
      <c r="G20" s="93"/>
      <c r="H20" s="96" t="s">
        <v>20</v>
      </c>
      <c r="I20" s="168"/>
      <c r="J20" s="121"/>
    </row>
    <row r="21" spans="1:10" x14ac:dyDescent="0.3">
      <c r="A21" s="105" t="s">
        <v>74</v>
      </c>
      <c r="B21" s="101"/>
      <c r="C21" s="94"/>
      <c r="D21" s="93" t="s">
        <v>19</v>
      </c>
      <c r="E21" s="113"/>
      <c r="F21" s="109"/>
      <c r="G21" s="93"/>
      <c r="H21" s="96" t="s">
        <v>20</v>
      </c>
      <c r="I21" s="169"/>
      <c r="J21" s="122"/>
    </row>
    <row r="22" spans="1:10" x14ac:dyDescent="0.3">
      <c r="A22" s="105" t="s">
        <v>75</v>
      </c>
      <c r="B22" s="102"/>
      <c r="C22" s="92"/>
      <c r="D22" s="93" t="s">
        <v>19</v>
      </c>
      <c r="E22" s="113"/>
      <c r="F22" s="109"/>
      <c r="G22" s="93"/>
      <c r="H22" s="96" t="s">
        <v>20</v>
      </c>
      <c r="I22" s="170"/>
      <c r="J22" s="123"/>
    </row>
    <row r="23" spans="1:10" x14ac:dyDescent="0.3">
      <c r="A23" s="105" t="s">
        <v>76</v>
      </c>
      <c r="B23" s="102"/>
      <c r="C23" s="92"/>
      <c r="D23" s="93" t="s">
        <v>19</v>
      </c>
      <c r="E23" s="113"/>
      <c r="F23" s="109"/>
      <c r="G23" s="93"/>
      <c r="H23" s="96" t="s">
        <v>20</v>
      </c>
      <c r="I23" s="170"/>
      <c r="J23" s="123"/>
    </row>
    <row r="24" spans="1:10" x14ac:dyDescent="0.3">
      <c r="A24" s="105" t="s">
        <v>77</v>
      </c>
      <c r="B24" s="102"/>
      <c r="C24" s="92"/>
      <c r="D24" s="93" t="s">
        <v>19</v>
      </c>
      <c r="E24" s="113"/>
      <c r="F24" s="109"/>
      <c r="G24" s="93"/>
      <c r="H24" s="96" t="s">
        <v>20</v>
      </c>
      <c r="I24" s="170"/>
      <c r="J24" s="123"/>
    </row>
    <row r="25" spans="1:10" ht="15" thickBot="1" x14ac:dyDescent="0.35">
      <c r="A25" s="125" t="s">
        <v>78</v>
      </c>
      <c r="B25" s="150"/>
      <c r="C25" s="149"/>
      <c r="D25" s="93" t="s">
        <v>19</v>
      </c>
      <c r="E25" s="113"/>
      <c r="F25" s="109"/>
      <c r="G25" s="93"/>
      <c r="H25" s="96" t="s">
        <v>20</v>
      </c>
      <c r="I25" s="176"/>
      <c r="J25" s="152"/>
    </row>
    <row r="26" spans="1:10" ht="15" thickBot="1" x14ac:dyDescent="0.35">
      <c r="A26" s="158"/>
      <c r="B26" s="162"/>
      <c r="C26" s="160"/>
      <c r="D26" s="160"/>
      <c r="E26" s="163"/>
      <c r="F26" s="159"/>
      <c r="G26" s="160"/>
      <c r="H26" s="161"/>
      <c r="I26" s="178"/>
      <c r="J26" s="164"/>
    </row>
    <row r="27" spans="1:10" x14ac:dyDescent="0.3">
      <c r="A27" s="133" t="s">
        <v>79</v>
      </c>
      <c r="B27" s="155"/>
      <c r="C27" s="154"/>
      <c r="D27" s="93" t="s">
        <v>19</v>
      </c>
      <c r="E27" s="113"/>
      <c r="F27" s="109"/>
      <c r="G27" s="93"/>
      <c r="H27" s="96" t="s">
        <v>20</v>
      </c>
      <c r="I27" s="177"/>
      <c r="J27" s="156"/>
    </row>
    <row r="28" spans="1:10" x14ac:dyDescent="0.3">
      <c r="A28" s="105" t="s">
        <v>80</v>
      </c>
      <c r="B28" s="102"/>
      <c r="C28" s="92"/>
      <c r="D28" s="93" t="s">
        <v>19</v>
      </c>
      <c r="E28" s="113"/>
      <c r="F28" s="109"/>
      <c r="G28" s="93"/>
      <c r="H28" s="96" t="s">
        <v>20</v>
      </c>
      <c r="I28" s="170"/>
      <c r="J28" s="123"/>
    </row>
    <row r="29" spans="1:10" x14ac:dyDescent="0.3">
      <c r="A29" s="105" t="s">
        <v>81</v>
      </c>
      <c r="B29" s="102"/>
      <c r="C29" s="92"/>
      <c r="D29" s="93" t="s">
        <v>19</v>
      </c>
      <c r="E29" s="113"/>
      <c r="F29" s="109"/>
      <c r="G29" s="93"/>
      <c r="H29" s="96" t="s">
        <v>20</v>
      </c>
      <c r="I29" s="170"/>
      <c r="J29" s="123"/>
    </row>
    <row r="30" spans="1:10" x14ac:dyDescent="0.3">
      <c r="A30" s="105" t="s">
        <v>82</v>
      </c>
      <c r="B30" s="102"/>
      <c r="C30" s="92"/>
      <c r="D30" s="93" t="s">
        <v>19</v>
      </c>
      <c r="E30" s="113"/>
      <c r="F30" s="109"/>
      <c r="G30" s="93"/>
      <c r="H30" s="96" t="s">
        <v>20</v>
      </c>
      <c r="I30" s="170"/>
      <c r="J30" s="123"/>
    </row>
    <row r="31" spans="1:10" x14ac:dyDescent="0.3">
      <c r="A31" s="166" t="s">
        <v>83</v>
      </c>
      <c r="B31" s="102"/>
      <c r="C31" s="92"/>
      <c r="D31" s="93" t="s">
        <v>19</v>
      </c>
      <c r="E31" s="113"/>
      <c r="F31" s="109"/>
      <c r="G31" s="93"/>
      <c r="H31" s="96" t="s">
        <v>20</v>
      </c>
      <c r="I31" s="170"/>
      <c r="J31" s="123"/>
    </row>
    <row r="32" spans="1:10" x14ac:dyDescent="0.3">
      <c r="A32" s="105" t="s">
        <v>84</v>
      </c>
      <c r="B32" s="102"/>
      <c r="C32" s="92"/>
      <c r="D32" s="93" t="s">
        <v>19</v>
      </c>
      <c r="E32" s="113"/>
      <c r="F32" s="109"/>
      <c r="G32" s="93"/>
      <c r="H32" s="96" t="s">
        <v>20</v>
      </c>
      <c r="I32" s="170"/>
      <c r="J32" s="123"/>
    </row>
    <row r="33" spans="1:10" ht="15" thickBot="1" x14ac:dyDescent="0.35">
      <c r="A33" s="125" t="s">
        <v>85</v>
      </c>
      <c r="B33" s="150"/>
      <c r="C33" s="149"/>
      <c r="D33" s="93" t="s">
        <v>19</v>
      </c>
      <c r="E33" s="113"/>
      <c r="F33" s="109"/>
      <c r="G33" s="93"/>
      <c r="H33" s="96" t="s">
        <v>20</v>
      </c>
      <c r="I33" s="176"/>
      <c r="J33" s="152"/>
    </row>
    <row r="34" spans="1:10" ht="15" thickBot="1" x14ac:dyDescent="0.35">
      <c r="A34" s="158"/>
      <c r="B34" s="162"/>
      <c r="C34" s="160"/>
      <c r="D34" s="160"/>
      <c r="E34" s="163"/>
      <c r="F34" s="159"/>
      <c r="G34" s="160"/>
      <c r="H34" s="161"/>
      <c r="I34" s="178"/>
      <c r="J34" s="164"/>
    </row>
    <row r="35" spans="1:10" x14ac:dyDescent="0.3">
      <c r="A35" s="133" t="s">
        <v>86</v>
      </c>
      <c r="B35" s="155"/>
      <c r="C35" s="154"/>
      <c r="D35" s="93" t="s">
        <v>19</v>
      </c>
      <c r="E35" s="113"/>
      <c r="F35" s="109"/>
      <c r="G35" s="93"/>
      <c r="H35" s="96" t="s">
        <v>20</v>
      </c>
      <c r="I35" s="177"/>
      <c r="J35" s="156"/>
    </row>
    <row r="36" spans="1:10" x14ac:dyDescent="0.3">
      <c r="A36" s="105" t="s">
        <v>87</v>
      </c>
      <c r="B36" s="102"/>
      <c r="C36" s="92"/>
      <c r="D36" s="93" t="s">
        <v>19</v>
      </c>
      <c r="E36" s="113"/>
      <c r="F36" s="109"/>
      <c r="G36" s="93"/>
      <c r="H36" s="96" t="s">
        <v>20</v>
      </c>
      <c r="I36" s="170"/>
      <c r="J36" s="123"/>
    </row>
    <row r="37" spans="1:10" x14ac:dyDescent="0.3">
      <c r="A37" s="105" t="s">
        <v>88</v>
      </c>
      <c r="B37" s="102"/>
      <c r="C37" s="92"/>
      <c r="D37" s="93" t="s">
        <v>19</v>
      </c>
      <c r="E37" s="113"/>
      <c r="F37" s="109"/>
      <c r="G37" s="93"/>
      <c r="H37" s="96" t="s">
        <v>20</v>
      </c>
      <c r="I37" s="170"/>
      <c r="J37" s="123"/>
    </row>
    <row r="38" spans="1:10" x14ac:dyDescent="0.3">
      <c r="A38" s="105" t="s">
        <v>89</v>
      </c>
      <c r="B38" s="102"/>
      <c r="C38" s="92"/>
      <c r="D38" s="93" t="s">
        <v>19</v>
      </c>
      <c r="E38" s="113"/>
      <c r="F38" s="109"/>
      <c r="G38" s="93"/>
      <c r="H38" s="96" t="s">
        <v>20</v>
      </c>
      <c r="I38" s="170"/>
      <c r="J38" s="123"/>
    </row>
    <row r="39" spans="1:10" x14ac:dyDescent="0.3">
      <c r="A39" s="166" t="s">
        <v>90</v>
      </c>
      <c r="B39" s="102"/>
      <c r="C39" s="92"/>
      <c r="D39" s="93" t="s">
        <v>19</v>
      </c>
      <c r="E39" s="113"/>
      <c r="F39" s="109"/>
      <c r="G39" s="93"/>
      <c r="H39" s="96" t="s">
        <v>20</v>
      </c>
      <c r="I39" s="170"/>
      <c r="J39" s="123"/>
    </row>
    <row r="40" spans="1:10" x14ac:dyDescent="0.3">
      <c r="A40" s="105" t="s">
        <v>91</v>
      </c>
      <c r="B40" s="102"/>
      <c r="C40" s="92"/>
      <c r="D40" s="93" t="s">
        <v>19</v>
      </c>
      <c r="E40" s="113"/>
      <c r="F40" s="109"/>
      <c r="G40" s="93"/>
      <c r="H40" s="96" t="s">
        <v>20</v>
      </c>
      <c r="I40" s="170"/>
      <c r="J40" s="123"/>
    </row>
    <row r="41" spans="1:10" ht="15" thickBot="1" x14ac:dyDescent="0.35">
      <c r="A41" s="125" t="s">
        <v>92</v>
      </c>
      <c r="B41" s="150"/>
      <c r="C41" s="149"/>
      <c r="D41" s="93" t="s">
        <v>19</v>
      </c>
      <c r="E41" s="113"/>
      <c r="F41" s="109"/>
      <c r="G41" s="93"/>
      <c r="H41" s="96" t="s">
        <v>20</v>
      </c>
      <c r="I41" s="176"/>
      <c r="J41" s="152"/>
    </row>
    <row r="42" spans="1:10" ht="15" thickBot="1" x14ac:dyDescent="0.35">
      <c r="A42" s="158"/>
      <c r="B42" s="162"/>
      <c r="C42" s="160"/>
      <c r="D42" s="160"/>
      <c r="E42" s="163"/>
      <c r="F42" s="159"/>
      <c r="G42" s="160"/>
      <c r="H42" s="161"/>
      <c r="I42" s="178"/>
      <c r="J42" s="164"/>
    </row>
    <row r="43" spans="1:10" x14ac:dyDescent="0.3">
      <c r="A43" s="133" t="s">
        <v>93</v>
      </c>
      <c r="B43" s="179"/>
      <c r="C43" s="180"/>
      <c r="D43" s="95" t="s">
        <v>19</v>
      </c>
      <c r="E43" s="112"/>
      <c r="F43" s="107"/>
      <c r="G43" s="95"/>
      <c r="H43" s="108" t="s">
        <v>20</v>
      </c>
      <c r="I43" s="177"/>
      <c r="J43" s="156"/>
    </row>
    <row r="44" spans="1:10" x14ac:dyDescent="0.3">
      <c r="A44" s="105" t="s">
        <v>96</v>
      </c>
      <c r="B44" s="97"/>
      <c r="C44" s="92"/>
      <c r="D44" s="93" t="s">
        <v>19</v>
      </c>
      <c r="E44" s="113"/>
      <c r="F44" s="109"/>
      <c r="G44" s="93"/>
      <c r="H44" s="96" t="s">
        <v>20</v>
      </c>
      <c r="I44" s="170"/>
      <c r="J44" s="123"/>
    </row>
    <row r="45" spans="1:10" x14ac:dyDescent="0.3">
      <c r="A45" s="105" t="s">
        <v>94</v>
      </c>
      <c r="B45" s="97"/>
      <c r="C45" s="92"/>
      <c r="D45" s="93" t="s">
        <v>19</v>
      </c>
      <c r="E45" s="113"/>
      <c r="F45" s="109"/>
      <c r="G45" s="93"/>
      <c r="H45" s="96" t="s">
        <v>20</v>
      </c>
      <c r="I45" s="170"/>
      <c r="J45" s="123"/>
    </row>
    <row r="46" spans="1:10" x14ac:dyDescent="0.3">
      <c r="A46" s="105" t="s">
        <v>95</v>
      </c>
      <c r="B46" s="97"/>
      <c r="C46" s="92"/>
      <c r="D46" s="93" t="s">
        <v>19</v>
      </c>
      <c r="E46" s="113"/>
      <c r="F46" s="109"/>
      <c r="G46" s="93"/>
      <c r="H46" s="96" t="s">
        <v>20</v>
      </c>
      <c r="I46" s="170"/>
      <c r="J46" s="123"/>
    </row>
    <row r="47" spans="1:10" x14ac:dyDescent="0.3">
      <c r="A47" s="105" t="s">
        <v>97</v>
      </c>
      <c r="B47" s="97"/>
      <c r="C47" s="92"/>
      <c r="D47" s="93" t="s">
        <v>19</v>
      </c>
      <c r="E47" s="113"/>
      <c r="F47" s="109"/>
      <c r="G47" s="93"/>
      <c r="H47" s="96" t="s">
        <v>20</v>
      </c>
      <c r="I47" s="170"/>
      <c r="J47" s="123"/>
    </row>
    <row r="48" spans="1:10" ht="15" thickBot="1" x14ac:dyDescent="0.35">
      <c r="A48" s="106" t="s">
        <v>98</v>
      </c>
      <c r="B48" s="111"/>
      <c r="C48" s="98"/>
      <c r="D48" s="66" t="s">
        <v>19</v>
      </c>
      <c r="E48" s="76"/>
      <c r="F48" s="68"/>
      <c r="G48" s="66"/>
      <c r="H48" s="67" t="s">
        <v>20</v>
      </c>
      <c r="I48" s="171"/>
      <c r="J48" s="124"/>
    </row>
    <row r="49" spans="2:9" ht="15" thickBot="1" x14ac:dyDescent="0.35"/>
    <row r="50" spans="2:9" x14ac:dyDescent="0.3">
      <c r="B50" s="40">
        <f>COUNTIF($B$12:B48,"P")</f>
        <v>0</v>
      </c>
      <c r="C50" s="41">
        <f>COUNTIF($C$12:C48,"C")</f>
        <v>0</v>
      </c>
      <c r="D50" s="41">
        <f>COUNTIF($D$12:E48,"G")</f>
        <v>0</v>
      </c>
      <c r="E50" s="41">
        <f>COUNTIF($E$12:E48,"C")</f>
        <v>0</v>
      </c>
      <c r="F50" s="41">
        <f>COUNTIF($F$12:F48,"P")</f>
        <v>0</v>
      </c>
      <c r="G50" s="41">
        <f>COUNTIF($G$12:G48,"PVR")</f>
        <v>0</v>
      </c>
      <c r="H50" s="41">
        <f>COUNTIF($H$12:H48,"EX")</f>
        <v>0</v>
      </c>
      <c r="I50" s="42">
        <f>COUNTIF($I$12:I48,"N/A")</f>
        <v>0</v>
      </c>
    </row>
    <row r="51" spans="2:9" x14ac:dyDescent="0.3">
      <c r="B51" s="347"/>
      <c r="C51" s="346"/>
      <c r="D51" s="346">
        <f>COUNTIF($D$12:E49,"D")</f>
        <v>33</v>
      </c>
      <c r="E51" s="346"/>
      <c r="F51" s="346"/>
      <c r="G51" s="346"/>
      <c r="H51" s="346">
        <f>COUNTIF($H$12:H48,"VR")</f>
        <v>33</v>
      </c>
      <c r="I51" s="348"/>
    </row>
    <row r="52" spans="2:9" ht="15" thickBot="1" x14ac:dyDescent="0.35">
      <c r="B52" s="43"/>
      <c r="C52" s="44"/>
      <c r="D52" s="44"/>
      <c r="E52" s="44"/>
      <c r="F52" s="44"/>
      <c r="G52" s="44"/>
      <c r="H52" s="44">
        <f>COUNTIF($H$12:H49,"FL")</f>
        <v>0</v>
      </c>
      <c r="I52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BF67B-961C-4540-9801-A9F110888802}">
  <dimension ref="A1:J18"/>
  <sheetViews>
    <sheetView zoomScale="69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664062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thickBot="1" x14ac:dyDescent="0.35">
      <c r="A8" s="372" t="s">
        <v>99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7" t="s">
        <v>62</v>
      </c>
      <c r="B12" s="46"/>
      <c r="C12" s="8"/>
      <c r="D12" s="9" t="s">
        <v>19</v>
      </c>
      <c r="E12" s="10"/>
      <c r="F12" s="11"/>
      <c r="G12" s="9"/>
      <c r="H12" s="12" t="s">
        <v>20</v>
      </c>
      <c r="I12" s="13"/>
      <c r="J12" s="14"/>
    </row>
    <row r="13" spans="1:10" x14ac:dyDescent="0.3">
      <c r="A13" s="15" t="s">
        <v>63</v>
      </c>
      <c r="B13" s="18"/>
      <c r="C13" s="16"/>
      <c r="D13" s="16" t="s">
        <v>19</v>
      </c>
      <c r="E13" s="17"/>
      <c r="F13" s="18"/>
      <c r="G13" s="16"/>
      <c r="H13" s="19" t="s">
        <v>20</v>
      </c>
      <c r="I13" s="20"/>
      <c r="J13" s="21"/>
    </row>
    <row r="14" spans="1:10" ht="15" thickBot="1" x14ac:dyDescent="0.35">
      <c r="A14" s="51" t="s">
        <v>64</v>
      </c>
      <c r="B14" s="47"/>
      <c r="C14" s="48"/>
      <c r="D14" s="23" t="s">
        <v>19</v>
      </c>
      <c r="E14" s="49"/>
      <c r="F14" s="22"/>
      <c r="G14" s="23"/>
      <c r="H14" s="24" t="s">
        <v>20</v>
      </c>
      <c r="I14" s="50"/>
      <c r="J14" s="39"/>
    </row>
    <row r="15" spans="1:10" ht="15" thickBot="1" x14ac:dyDescent="0.35"/>
    <row r="16" spans="1:10" x14ac:dyDescent="0.3">
      <c r="B16" s="40">
        <f>COUNTIF($B$12:B14,"P")</f>
        <v>0</v>
      </c>
      <c r="C16" s="41">
        <f>COUNTIF($C$12:C14,"C")</f>
        <v>0</v>
      </c>
      <c r="D16" s="41">
        <f>COUNTIF($D$12:E14,"G")</f>
        <v>0</v>
      </c>
      <c r="E16" s="41">
        <f>COUNTIF($E$12:E14,"C")</f>
        <v>0</v>
      </c>
      <c r="F16" s="41">
        <f>COUNTIF($F$12:F14,"P")</f>
        <v>0</v>
      </c>
      <c r="G16" s="41">
        <f>COUNTIF($G$12:G14,"PVR")</f>
        <v>0</v>
      </c>
      <c r="H16" s="41">
        <f>COUNTIF($H$12:H14,"EX")</f>
        <v>0</v>
      </c>
      <c r="I16" s="42">
        <f>COUNTIF($I$12:I14,"N/A")</f>
        <v>0</v>
      </c>
    </row>
    <row r="17" spans="2:9" x14ac:dyDescent="0.3">
      <c r="B17" s="347"/>
      <c r="C17" s="346"/>
      <c r="D17" s="346">
        <f>COUNTIF($D$12:E15,"D")</f>
        <v>3</v>
      </c>
      <c r="E17" s="346"/>
      <c r="F17" s="346"/>
      <c r="G17" s="346"/>
      <c r="H17" s="346">
        <f>COUNTIF($H$12:H14,"VR")</f>
        <v>3</v>
      </c>
      <c r="I17" s="348"/>
    </row>
    <row r="18" spans="2:9" ht="15" thickBot="1" x14ac:dyDescent="0.35">
      <c r="B18" s="43"/>
      <c r="C18" s="44"/>
      <c r="D18" s="44"/>
      <c r="E18" s="44"/>
      <c r="F18" s="44"/>
      <c r="G18" s="44"/>
      <c r="H18" s="44">
        <f>COUNTIF($H$12:H15,"FL")</f>
        <v>0</v>
      </c>
      <c r="I18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1BB94-6308-4C31-8204-5F240CDE03F1}">
  <dimension ref="A1:J43"/>
  <sheetViews>
    <sheetView zoomScale="72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886718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customHeight="1" thickBot="1" x14ac:dyDescent="0.35">
      <c r="A8" s="372" t="s">
        <v>100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6.8" customHeight="1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7" t="s">
        <v>25</v>
      </c>
      <c r="B12" s="99"/>
      <c r="C12" s="95"/>
      <c r="D12" s="95"/>
      <c r="E12" s="112"/>
      <c r="F12" s="107"/>
      <c r="G12" s="95"/>
      <c r="H12" s="112"/>
      <c r="I12" s="120" t="s">
        <v>56</v>
      </c>
      <c r="J12" s="115"/>
    </row>
    <row r="13" spans="1:10" x14ac:dyDescent="0.3">
      <c r="A13" s="15" t="s">
        <v>26</v>
      </c>
      <c r="B13" s="100"/>
      <c r="C13" s="93"/>
      <c r="D13" s="93"/>
      <c r="E13" s="113"/>
      <c r="F13" s="109"/>
      <c r="G13" s="93"/>
      <c r="H13" s="113"/>
      <c r="I13" s="121" t="s">
        <v>56</v>
      </c>
      <c r="J13" s="116"/>
    </row>
    <row r="14" spans="1:10" x14ac:dyDescent="0.3">
      <c r="A14" s="15" t="s">
        <v>27</v>
      </c>
      <c r="B14" s="100"/>
      <c r="C14" s="93"/>
      <c r="D14" s="93"/>
      <c r="E14" s="113"/>
      <c r="F14" s="109"/>
      <c r="G14" s="93"/>
      <c r="H14" s="113"/>
      <c r="I14" s="121" t="s">
        <v>56</v>
      </c>
      <c r="J14" s="116"/>
    </row>
    <row r="15" spans="1:10" x14ac:dyDescent="0.3">
      <c r="A15" s="15" t="s">
        <v>27</v>
      </c>
      <c r="B15" s="100"/>
      <c r="C15" s="93"/>
      <c r="D15" s="93"/>
      <c r="E15" s="113"/>
      <c r="F15" s="109"/>
      <c r="G15" s="93"/>
      <c r="H15" s="113"/>
      <c r="I15" s="121" t="s">
        <v>56</v>
      </c>
      <c r="J15" s="116"/>
    </row>
    <row r="16" spans="1:10" x14ac:dyDescent="0.3">
      <c r="A16" s="15" t="s">
        <v>101</v>
      </c>
      <c r="B16" s="100"/>
      <c r="C16" s="93"/>
      <c r="D16" s="93"/>
      <c r="E16" s="113"/>
      <c r="F16" s="109"/>
      <c r="G16" s="93"/>
      <c r="H16" s="113"/>
      <c r="I16" s="121" t="s">
        <v>56</v>
      </c>
      <c r="J16" s="116"/>
    </row>
    <row r="17" spans="1:10" x14ac:dyDescent="0.3">
      <c r="A17" s="15" t="s">
        <v>102</v>
      </c>
      <c r="B17" s="100"/>
      <c r="C17" s="93"/>
      <c r="D17" s="93"/>
      <c r="E17" s="113"/>
      <c r="F17" s="109"/>
      <c r="G17" s="93"/>
      <c r="H17" s="113"/>
      <c r="I17" s="121" t="s">
        <v>56</v>
      </c>
      <c r="J17" s="116"/>
    </row>
    <row r="18" spans="1:10" x14ac:dyDescent="0.3">
      <c r="A18" s="15" t="s">
        <v>103</v>
      </c>
      <c r="B18" s="100"/>
      <c r="C18" s="93"/>
      <c r="D18" s="93"/>
      <c r="E18" s="113"/>
      <c r="F18" s="109"/>
      <c r="G18" s="93"/>
      <c r="H18" s="113"/>
      <c r="I18" s="121" t="s">
        <v>56</v>
      </c>
      <c r="J18" s="116"/>
    </row>
    <row r="19" spans="1:10" x14ac:dyDescent="0.3">
      <c r="A19" s="15" t="s">
        <v>104</v>
      </c>
      <c r="B19" s="100"/>
      <c r="C19" s="93"/>
      <c r="D19" s="93"/>
      <c r="E19" s="113"/>
      <c r="F19" s="109"/>
      <c r="G19" s="93"/>
      <c r="H19" s="113"/>
      <c r="I19" s="121" t="s">
        <v>56</v>
      </c>
      <c r="J19" s="116"/>
    </row>
    <row r="20" spans="1:10" x14ac:dyDescent="0.3">
      <c r="A20" s="15" t="s">
        <v>105</v>
      </c>
      <c r="B20" s="101"/>
      <c r="C20" s="94"/>
      <c r="D20" s="93"/>
      <c r="E20" s="113"/>
      <c r="F20" s="109"/>
      <c r="G20" s="93"/>
      <c r="H20" s="113"/>
      <c r="I20" s="121" t="s">
        <v>56</v>
      </c>
      <c r="J20" s="117"/>
    </row>
    <row r="21" spans="1:10" x14ac:dyDescent="0.3">
      <c r="A21" s="15" t="s">
        <v>106</v>
      </c>
      <c r="B21" s="102"/>
      <c r="C21" s="92"/>
      <c r="D21" s="92"/>
      <c r="E21" s="114"/>
      <c r="F21" s="97"/>
      <c r="G21" s="92"/>
      <c r="H21" s="114"/>
      <c r="I21" s="121" t="s">
        <v>56</v>
      </c>
      <c r="J21" s="118"/>
    </row>
    <row r="22" spans="1:10" x14ac:dyDescent="0.3">
      <c r="A22" s="15" t="s">
        <v>107</v>
      </c>
      <c r="B22" s="102"/>
      <c r="C22" s="92"/>
      <c r="D22" s="92"/>
      <c r="E22" s="114"/>
      <c r="F22" s="97"/>
      <c r="G22" s="92"/>
      <c r="H22" s="114"/>
      <c r="I22" s="121" t="s">
        <v>56</v>
      </c>
      <c r="J22" s="118"/>
    </row>
    <row r="23" spans="1:10" x14ac:dyDescent="0.3">
      <c r="A23" s="15" t="s">
        <v>108</v>
      </c>
      <c r="B23" s="102"/>
      <c r="C23" s="92"/>
      <c r="D23" s="92"/>
      <c r="E23" s="114"/>
      <c r="F23" s="97"/>
      <c r="G23" s="92"/>
      <c r="H23" s="114"/>
      <c r="I23" s="121" t="s">
        <v>56</v>
      </c>
      <c r="J23" s="118"/>
    </row>
    <row r="24" spans="1:10" x14ac:dyDescent="0.3">
      <c r="A24" s="15" t="s">
        <v>109</v>
      </c>
      <c r="B24" s="102"/>
      <c r="C24" s="92"/>
      <c r="D24" s="92"/>
      <c r="E24" s="114"/>
      <c r="F24" s="97"/>
      <c r="G24" s="92"/>
      <c r="H24" s="114"/>
      <c r="I24" s="121" t="s">
        <v>56</v>
      </c>
      <c r="J24" s="118"/>
    </row>
    <row r="25" spans="1:10" x14ac:dyDescent="0.3">
      <c r="A25" s="15" t="s">
        <v>110</v>
      </c>
      <c r="B25" s="102"/>
      <c r="C25" s="92"/>
      <c r="D25" s="92"/>
      <c r="E25" s="114"/>
      <c r="F25" s="97"/>
      <c r="G25" s="92"/>
      <c r="H25" s="114"/>
      <c r="I25" s="121" t="s">
        <v>56</v>
      </c>
      <c r="J25" s="118"/>
    </row>
    <row r="26" spans="1:10" x14ac:dyDescent="0.3">
      <c r="A26" s="15" t="s">
        <v>111</v>
      </c>
      <c r="B26" s="102"/>
      <c r="C26" s="92"/>
      <c r="D26" s="92"/>
      <c r="E26" s="114"/>
      <c r="F26" s="97"/>
      <c r="G26" s="92"/>
      <c r="H26" s="114"/>
      <c r="I26" s="121" t="s">
        <v>56</v>
      </c>
      <c r="J26" s="118"/>
    </row>
    <row r="27" spans="1:10" ht="15" thickBot="1" x14ac:dyDescent="0.35">
      <c r="A27" s="25" t="s">
        <v>112</v>
      </c>
      <c r="B27" s="150"/>
      <c r="C27" s="149"/>
      <c r="D27" s="149"/>
      <c r="E27" s="151"/>
      <c r="F27" s="148"/>
      <c r="G27" s="149"/>
      <c r="H27" s="151"/>
      <c r="I27" s="131" t="s">
        <v>56</v>
      </c>
      <c r="J27" s="153"/>
    </row>
    <row r="28" spans="1:10" ht="15" thickBot="1" x14ac:dyDescent="0.35">
      <c r="A28" s="185"/>
      <c r="B28" s="159"/>
      <c r="C28" s="160"/>
      <c r="D28" s="160"/>
      <c r="E28" s="161"/>
      <c r="F28" s="162"/>
      <c r="G28" s="160"/>
      <c r="H28" s="163"/>
      <c r="I28" s="164"/>
      <c r="J28" s="165"/>
    </row>
    <row r="29" spans="1:10" x14ac:dyDescent="0.3">
      <c r="A29" s="184" t="s">
        <v>113</v>
      </c>
      <c r="B29" s="179"/>
      <c r="C29" s="180"/>
      <c r="D29" s="198" t="s">
        <v>19</v>
      </c>
      <c r="E29" s="199"/>
      <c r="F29" s="200"/>
      <c r="G29" s="198"/>
      <c r="H29" s="199" t="s">
        <v>125</v>
      </c>
      <c r="I29" s="186"/>
      <c r="J29" s="187"/>
    </row>
    <row r="30" spans="1:10" x14ac:dyDescent="0.3">
      <c r="A30" s="182" t="s">
        <v>114</v>
      </c>
      <c r="B30" s="97"/>
      <c r="C30" s="92"/>
      <c r="D30" s="188"/>
      <c r="E30" s="189"/>
      <c r="F30" s="190"/>
      <c r="G30" s="188"/>
      <c r="H30" s="189"/>
      <c r="I30" s="191" t="s">
        <v>56</v>
      </c>
      <c r="J30" s="192"/>
    </row>
    <row r="31" spans="1:10" x14ac:dyDescent="0.3">
      <c r="A31" s="182" t="s">
        <v>115</v>
      </c>
      <c r="B31" s="97"/>
      <c r="C31" s="92"/>
      <c r="D31" s="188" t="s">
        <v>19</v>
      </c>
      <c r="E31" s="189"/>
      <c r="F31" s="190"/>
      <c r="G31" s="188"/>
      <c r="H31" s="189" t="s">
        <v>22</v>
      </c>
      <c r="I31" s="191"/>
      <c r="J31" s="192"/>
    </row>
    <row r="32" spans="1:10" x14ac:dyDescent="0.3">
      <c r="A32" s="182" t="s">
        <v>116</v>
      </c>
      <c r="B32" s="97"/>
      <c r="C32" s="92"/>
      <c r="D32" s="188"/>
      <c r="E32" s="189"/>
      <c r="F32" s="190"/>
      <c r="G32" s="188"/>
      <c r="H32" s="189"/>
      <c r="I32" s="191" t="s">
        <v>56</v>
      </c>
      <c r="J32" s="192"/>
    </row>
    <row r="33" spans="1:10" x14ac:dyDescent="0.3">
      <c r="A33" s="182" t="s">
        <v>117</v>
      </c>
      <c r="B33" s="97"/>
      <c r="C33" s="92"/>
      <c r="D33" s="188"/>
      <c r="E33" s="189"/>
      <c r="F33" s="190"/>
      <c r="G33" s="188"/>
      <c r="H33" s="189"/>
      <c r="I33" s="191" t="s">
        <v>56</v>
      </c>
      <c r="J33" s="192"/>
    </row>
    <row r="34" spans="1:10" x14ac:dyDescent="0.3">
      <c r="A34" s="182" t="s">
        <v>119</v>
      </c>
      <c r="B34" s="97"/>
      <c r="C34" s="92"/>
      <c r="D34" s="188" t="s">
        <v>19</v>
      </c>
      <c r="E34" s="189"/>
      <c r="F34" s="190"/>
      <c r="G34" s="188"/>
      <c r="H34" s="189" t="s">
        <v>20</v>
      </c>
      <c r="I34" s="191"/>
      <c r="J34" s="192"/>
    </row>
    <row r="35" spans="1:10" x14ac:dyDescent="0.3">
      <c r="A35" s="182" t="s">
        <v>120</v>
      </c>
      <c r="B35" s="97"/>
      <c r="C35" s="92"/>
      <c r="D35" s="188" t="s">
        <v>19</v>
      </c>
      <c r="E35" s="189"/>
      <c r="F35" s="190"/>
      <c r="G35" s="188"/>
      <c r="H35" s="189" t="s">
        <v>20</v>
      </c>
      <c r="I35" s="191"/>
      <c r="J35" s="192"/>
    </row>
    <row r="36" spans="1:10" x14ac:dyDescent="0.3">
      <c r="A36" s="182" t="s">
        <v>121</v>
      </c>
      <c r="B36" s="97"/>
      <c r="C36" s="92"/>
      <c r="D36" s="188" t="s">
        <v>19</v>
      </c>
      <c r="E36" s="189"/>
      <c r="F36" s="190"/>
      <c r="G36" s="188"/>
      <c r="H36" s="189" t="s">
        <v>20</v>
      </c>
      <c r="I36" s="191"/>
      <c r="J36" s="192"/>
    </row>
    <row r="37" spans="1:10" x14ac:dyDescent="0.3">
      <c r="A37" s="182" t="s">
        <v>122</v>
      </c>
      <c r="B37" s="97"/>
      <c r="C37" s="92"/>
      <c r="D37" s="188" t="s">
        <v>19</v>
      </c>
      <c r="E37" s="189"/>
      <c r="F37" s="190"/>
      <c r="G37" s="188"/>
      <c r="H37" s="189" t="s">
        <v>20</v>
      </c>
      <c r="I37" s="191"/>
      <c r="J37" s="192"/>
    </row>
    <row r="38" spans="1:10" x14ac:dyDescent="0.3">
      <c r="A38" s="182" t="s">
        <v>123</v>
      </c>
      <c r="B38" s="97"/>
      <c r="C38" s="92"/>
      <c r="D38" s="188" t="s">
        <v>19</v>
      </c>
      <c r="E38" s="189"/>
      <c r="F38" s="190"/>
      <c r="G38" s="188"/>
      <c r="H38" s="189" t="s">
        <v>20</v>
      </c>
      <c r="I38" s="191"/>
      <c r="J38" s="192"/>
    </row>
    <row r="39" spans="1:10" ht="15" thickBot="1" x14ac:dyDescent="0.35">
      <c r="A39" s="183" t="s">
        <v>124</v>
      </c>
      <c r="B39" s="111"/>
      <c r="C39" s="98"/>
      <c r="D39" s="193" t="s">
        <v>19</v>
      </c>
      <c r="E39" s="194"/>
      <c r="F39" s="195"/>
      <c r="G39" s="193"/>
      <c r="H39" s="194" t="s">
        <v>20</v>
      </c>
      <c r="I39" s="196"/>
      <c r="J39" s="197"/>
    </row>
    <row r="40" spans="1:10" ht="15" thickBot="1" x14ac:dyDescent="0.35"/>
    <row r="41" spans="1:10" x14ac:dyDescent="0.3">
      <c r="B41" s="40">
        <f>COUNTIF($B$12:B39,"P")</f>
        <v>0</v>
      </c>
      <c r="C41" s="41">
        <f>COUNTIF($C$12:C39,"C")</f>
        <v>0</v>
      </c>
      <c r="D41" s="41">
        <f>COUNTIF($D$12:E39,"G")</f>
        <v>0</v>
      </c>
      <c r="E41" s="41">
        <f>COUNTIF($E$12:E39,"C")</f>
        <v>0</v>
      </c>
      <c r="F41" s="41">
        <f>COUNTIF($F$12:F39,"P")</f>
        <v>0</v>
      </c>
      <c r="G41" s="41">
        <f>COUNTIF($G$12:G39,"PVR")</f>
        <v>0</v>
      </c>
      <c r="H41" s="41">
        <f>COUNTIF($H$12:H39,"EX")</f>
        <v>1</v>
      </c>
      <c r="I41" s="42">
        <f>COUNTIF($I$12:I39,"N/A")</f>
        <v>19</v>
      </c>
    </row>
    <row r="42" spans="1:10" x14ac:dyDescent="0.3">
      <c r="B42" s="347"/>
      <c r="C42" s="346"/>
      <c r="D42" s="346">
        <f>COUNTIF($D$12:E40,"D")</f>
        <v>8</v>
      </c>
      <c r="E42" s="346"/>
      <c r="F42" s="346"/>
      <c r="G42" s="346"/>
      <c r="H42" s="346">
        <f>COUNTIF($H$12:H39,"VR")</f>
        <v>6</v>
      </c>
      <c r="I42" s="348"/>
    </row>
    <row r="43" spans="1:10" ht="15" thickBot="1" x14ac:dyDescent="0.35">
      <c r="B43" s="43"/>
      <c r="C43" s="44"/>
      <c r="D43" s="44"/>
      <c r="E43" s="44"/>
      <c r="F43" s="44"/>
      <c r="G43" s="44"/>
      <c r="H43" s="44">
        <f>COUNTIF($H$12:H40,"FL")</f>
        <v>1</v>
      </c>
      <c r="I43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83AFA-17AC-4113-A983-94DD9A3A7793}">
  <dimension ref="A1:J20"/>
  <sheetViews>
    <sheetView zoomScale="69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777343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customHeight="1" thickBot="1" x14ac:dyDescent="0.35">
      <c r="A8" s="372" t="s">
        <v>127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126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7" t="s">
        <v>25</v>
      </c>
      <c r="B12" s="46"/>
      <c r="C12" s="8"/>
      <c r="D12" s="9" t="s">
        <v>270</v>
      </c>
      <c r="E12" s="10"/>
      <c r="F12" s="11"/>
      <c r="G12" s="9"/>
      <c r="H12" s="12" t="s">
        <v>22</v>
      </c>
      <c r="I12" s="13"/>
      <c r="J12" s="14"/>
    </row>
    <row r="13" spans="1:10" x14ac:dyDescent="0.3">
      <c r="A13" s="15" t="s">
        <v>26</v>
      </c>
      <c r="B13" s="18"/>
      <c r="C13" s="16"/>
      <c r="D13" s="16" t="s">
        <v>270</v>
      </c>
      <c r="E13" s="17"/>
      <c r="F13" s="18"/>
      <c r="G13" s="16"/>
      <c r="H13" s="19" t="s">
        <v>20</v>
      </c>
      <c r="I13" s="20"/>
      <c r="J13" s="21"/>
    </row>
    <row r="14" spans="1:10" x14ac:dyDescent="0.3">
      <c r="A14" s="15" t="s">
        <v>27</v>
      </c>
      <c r="B14" s="18"/>
      <c r="C14" s="16"/>
      <c r="D14" s="16" t="s">
        <v>270</v>
      </c>
      <c r="E14" s="17"/>
      <c r="F14" s="18"/>
      <c r="G14" s="16"/>
      <c r="H14" s="19" t="s">
        <v>22</v>
      </c>
      <c r="I14" s="20"/>
      <c r="J14" s="21"/>
    </row>
    <row r="15" spans="1:10" x14ac:dyDescent="0.3">
      <c r="A15" s="15" t="s">
        <v>101</v>
      </c>
      <c r="B15" s="18"/>
      <c r="C15" s="16"/>
      <c r="D15" s="16" t="s">
        <v>19</v>
      </c>
      <c r="E15" s="17"/>
      <c r="F15" s="18"/>
      <c r="G15" s="16"/>
      <c r="H15" s="19" t="s">
        <v>20</v>
      </c>
      <c r="I15" s="20"/>
      <c r="J15" s="21"/>
    </row>
    <row r="16" spans="1:10" ht="15" thickBot="1" x14ac:dyDescent="0.35">
      <c r="A16" s="51" t="s">
        <v>102</v>
      </c>
      <c r="B16" s="47"/>
      <c r="C16" s="48"/>
      <c r="D16" s="23" t="s">
        <v>19</v>
      </c>
      <c r="E16" s="49"/>
      <c r="F16" s="22"/>
      <c r="G16" s="23"/>
      <c r="H16" s="24" t="s">
        <v>20</v>
      </c>
      <c r="I16" s="50"/>
      <c r="J16" s="39"/>
    </row>
    <row r="17" spans="2:9" ht="15" thickBot="1" x14ac:dyDescent="0.35"/>
    <row r="18" spans="2:9" x14ac:dyDescent="0.3">
      <c r="B18" s="40">
        <f>COUNTIF($B$12:B16,"P")</f>
        <v>0</v>
      </c>
      <c r="C18" s="41">
        <f>COUNTIF($C$12:C16,"C")</f>
        <v>0</v>
      </c>
      <c r="D18" s="41">
        <f>COUNTIF($D$12:E16,"G")</f>
        <v>3</v>
      </c>
      <c r="E18" s="41">
        <f>COUNTIF($E$12:E16,"C")</f>
        <v>0</v>
      </c>
      <c r="F18" s="41">
        <f>COUNTIF($F$12:F16,"P")</f>
        <v>0</v>
      </c>
      <c r="G18" s="41">
        <f>COUNTIF($G$12:G16,"PVR")</f>
        <v>0</v>
      </c>
      <c r="H18" s="41">
        <f>COUNTIF($H$12:H16,"EX")</f>
        <v>2</v>
      </c>
      <c r="I18" s="42">
        <f>COUNTIF($I$12:I16,"N/A")</f>
        <v>0</v>
      </c>
    </row>
    <row r="19" spans="2:9" x14ac:dyDescent="0.3">
      <c r="B19" s="347"/>
      <c r="C19" s="346"/>
      <c r="D19" s="346">
        <f>COUNTIF($D$12:E17,"D")</f>
        <v>2</v>
      </c>
      <c r="E19" s="346"/>
      <c r="F19" s="346"/>
      <c r="G19" s="346"/>
      <c r="H19" s="346">
        <f>COUNTIF($H$12:H16,"VR")</f>
        <v>3</v>
      </c>
      <c r="I19" s="348"/>
    </row>
    <row r="20" spans="2:9" ht="15" thickBot="1" x14ac:dyDescent="0.35">
      <c r="B20" s="43"/>
      <c r="C20" s="44"/>
      <c r="D20" s="44"/>
      <c r="E20" s="44"/>
      <c r="F20" s="44"/>
      <c r="G20" s="44"/>
      <c r="H20" s="44">
        <f>COUNTIF($H$12:H17,"FL")</f>
        <v>0</v>
      </c>
      <c r="I20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5AEDA-2751-451B-8E92-29E2E98DBDC1}">
  <dimension ref="A1:J44"/>
  <sheetViews>
    <sheetView zoomScale="71" zoomScaleNormal="40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9" width="15.77734375" customWidth="1"/>
    <col min="10" max="10" width="40.4414062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customHeight="1" thickBot="1" x14ac:dyDescent="0.35">
      <c r="A8" s="372" t="s">
        <v>128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2" thickBot="1" x14ac:dyDescent="0.35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x14ac:dyDescent="0.3">
      <c r="A12" s="73" t="s">
        <v>61</v>
      </c>
      <c r="B12" s="99"/>
      <c r="C12" s="95"/>
      <c r="D12" s="93" t="s">
        <v>19</v>
      </c>
      <c r="E12" s="113"/>
      <c r="F12" s="109"/>
      <c r="G12" s="93"/>
      <c r="H12" s="96" t="s">
        <v>20</v>
      </c>
      <c r="I12" s="167"/>
      <c r="J12" s="209"/>
    </row>
    <row r="13" spans="1:10" x14ac:dyDescent="0.3">
      <c r="A13" s="74" t="s">
        <v>62</v>
      </c>
      <c r="B13" s="100"/>
      <c r="C13" s="93"/>
      <c r="D13" s="93" t="s">
        <v>19</v>
      </c>
      <c r="E13" s="113"/>
      <c r="F13" s="109"/>
      <c r="G13" s="93"/>
      <c r="H13" s="96" t="s">
        <v>20</v>
      </c>
      <c r="I13" s="168"/>
      <c r="J13" s="121"/>
    </row>
    <row r="14" spans="1:10" x14ac:dyDescent="0.3">
      <c r="A14" s="74" t="s">
        <v>63</v>
      </c>
      <c r="B14" s="100"/>
      <c r="C14" s="93"/>
      <c r="D14" s="93" t="s">
        <v>19</v>
      </c>
      <c r="E14" s="113"/>
      <c r="F14" s="109"/>
      <c r="G14" s="93"/>
      <c r="H14" s="96" t="s">
        <v>20</v>
      </c>
      <c r="I14" s="168"/>
      <c r="J14" s="121"/>
    </row>
    <row r="15" spans="1:10" ht="15" thickBot="1" x14ac:dyDescent="0.35">
      <c r="A15" s="211" t="s">
        <v>64</v>
      </c>
      <c r="B15" s="129"/>
      <c r="C15" s="127"/>
      <c r="D15" s="93" t="s">
        <v>19</v>
      </c>
      <c r="E15" s="113"/>
      <c r="F15" s="109"/>
      <c r="G15" s="93"/>
      <c r="H15" s="96" t="s">
        <v>20</v>
      </c>
      <c r="I15" s="173"/>
      <c r="J15" s="131"/>
    </row>
    <row r="16" spans="1:10" ht="15" thickBot="1" x14ac:dyDescent="0.35">
      <c r="A16" s="83"/>
      <c r="B16" s="142"/>
      <c r="C16" s="84"/>
      <c r="D16" s="84"/>
      <c r="E16" s="85"/>
      <c r="F16" s="86"/>
      <c r="G16" s="84"/>
      <c r="H16" s="87"/>
      <c r="I16" s="175"/>
      <c r="J16" s="143"/>
    </row>
    <row r="17" spans="1:10" x14ac:dyDescent="0.3">
      <c r="A17" s="77" t="s">
        <v>129</v>
      </c>
      <c r="B17" s="137"/>
      <c r="C17" s="135"/>
      <c r="D17" s="93" t="s">
        <v>19</v>
      </c>
      <c r="E17" s="113"/>
      <c r="F17" s="109"/>
      <c r="G17" s="93"/>
      <c r="H17" s="96" t="s">
        <v>20</v>
      </c>
      <c r="I17" s="174"/>
      <c r="J17" s="139"/>
    </row>
    <row r="18" spans="1:10" x14ac:dyDescent="0.3">
      <c r="A18" s="74" t="s">
        <v>130</v>
      </c>
      <c r="B18" s="100"/>
      <c r="C18" s="93"/>
      <c r="D18" s="93" t="s">
        <v>19</v>
      </c>
      <c r="E18" s="113"/>
      <c r="F18" s="109"/>
      <c r="G18" s="93"/>
      <c r="H18" s="96" t="s">
        <v>20</v>
      </c>
      <c r="I18" s="168"/>
      <c r="J18" s="121"/>
    </row>
    <row r="19" spans="1:10" x14ac:dyDescent="0.3">
      <c r="A19" s="74" t="s">
        <v>131</v>
      </c>
      <c r="B19" s="100"/>
      <c r="C19" s="93"/>
      <c r="D19" s="93" t="s">
        <v>19</v>
      </c>
      <c r="E19" s="113"/>
      <c r="F19" s="109"/>
      <c r="G19" s="93"/>
      <c r="H19" s="96" t="s">
        <v>20</v>
      </c>
      <c r="I19" s="168"/>
      <c r="J19" s="121"/>
    </row>
    <row r="20" spans="1:10" x14ac:dyDescent="0.3">
      <c r="A20" s="74" t="s">
        <v>132</v>
      </c>
      <c r="B20" s="101"/>
      <c r="C20" s="94"/>
      <c r="D20" s="93" t="s">
        <v>19</v>
      </c>
      <c r="E20" s="113"/>
      <c r="F20" s="109"/>
      <c r="G20" s="93"/>
      <c r="H20" s="96" t="s">
        <v>20</v>
      </c>
      <c r="I20" s="169"/>
      <c r="J20" s="122"/>
    </row>
    <row r="21" spans="1:10" x14ac:dyDescent="0.3">
      <c r="A21" s="74" t="s">
        <v>133</v>
      </c>
      <c r="B21" s="204"/>
      <c r="C21" s="201"/>
      <c r="D21" s="93" t="s">
        <v>19</v>
      </c>
      <c r="E21" s="113"/>
      <c r="F21" s="109"/>
      <c r="G21" s="93"/>
      <c r="H21" s="96" t="s">
        <v>20</v>
      </c>
      <c r="I21" s="207"/>
      <c r="J21" s="205"/>
    </row>
    <row r="22" spans="1:10" x14ac:dyDescent="0.3">
      <c r="A22" s="74" t="s">
        <v>134</v>
      </c>
      <c r="B22" s="204"/>
      <c r="C22" s="201"/>
      <c r="D22" s="93" t="s">
        <v>19</v>
      </c>
      <c r="E22" s="113"/>
      <c r="F22" s="109"/>
      <c r="G22" s="93"/>
      <c r="H22" s="96" t="s">
        <v>20</v>
      </c>
      <c r="I22" s="207"/>
      <c r="J22" s="205"/>
    </row>
    <row r="23" spans="1:10" x14ac:dyDescent="0.3">
      <c r="A23" s="74" t="s">
        <v>30</v>
      </c>
      <c r="B23" s="204"/>
      <c r="C23" s="201"/>
      <c r="D23" s="93" t="s">
        <v>19</v>
      </c>
      <c r="E23" s="113"/>
      <c r="F23" s="109"/>
      <c r="G23" s="93"/>
      <c r="H23" s="96" t="s">
        <v>22</v>
      </c>
      <c r="I23" s="207"/>
      <c r="J23" s="205"/>
    </row>
    <row r="24" spans="1:10" x14ac:dyDescent="0.3">
      <c r="A24" s="74" t="s">
        <v>118</v>
      </c>
      <c r="B24" s="204"/>
      <c r="C24" s="201"/>
      <c r="D24" s="93" t="s">
        <v>19</v>
      </c>
      <c r="E24" s="113"/>
      <c r="F24" s="109"/>
      <c r="G24" s="93"/>
      <c r="H24" s="96" t="s">
        <v>22</v>
      </c>
      <c r="I24" s="207"/>
      <c r="J24" s="205"/>
    </row>
    <row r="25" spans="1:10" ht="15" thickBot="1" x14ac:dyDescent="0.35">
      <c r="A25" s="211" t="s">
        <v>135</v>
      </c>
      <c r="B25" s="212"/>
      <c r="C25" s="213"/>
      <c r="D25" s="93" t="s">
        <v>19</v>
      </c>
      <c r="E25" s="113"/>
      <c r="F25" s="109"/>
      <c r="G25" s="93"/>
      <c r="H25" s="96" t="s">
        <v>22</v>
      </c>
      <c r="I25" s="214"/>
      <c r="J25" s="215"/>
    </row>
    <row r="26" spans="1:10" ht="15" thickBot="1" x14ac:dyDescent="0.35">
      <c r="A26" s="222"/>
      <c r="B26" s="223"/>
      <c r="C26" s="224"/>
      <c r="D26" s="224"/>
      <c r="E26" s="225"/>
      <c r="F26" s="226"/>
      <c r="G26" s="224"/>
      <c r="H26" s="227"/>
      <c r="I26" s="228"/>
      <c r="J26" s="222"/>
    </row>
    <row r="27" spans="1:10" x14ac:dyDescent="0.3">
      <c r="A27" s="77" t="s">
        <v>31</v>
      </c>
      <c r="B27" s="216"/>
      <c r="C27" s="354" t="s">
        <v>269</v>
      </c>
      <c r="D27" s="217"/>
      <c r="E27" s="218"/>
      <c r="F27" s="219"/>
      <c r="G27" s="217" t="s">
        <v>272</v>
      </c>
      <c r="H27" s="350"/>
      <c r="I27" s="220"/>
      <c r="J27" s="221"/>
    </row>
    <row r="28" spans="1:10" x14ac:dyDescent="0.3">
      <c r="A28" s="74" t="s">
        <v>32</v>
      </c>
      <c r="B28" s="204"/>
      <c r="C28" s="201"/>
      <c r="D28" s="93" t="s">
        <v>19</v>
      </c>
      <c r="E28" s="113"/>
      <c r="F28" s="109"/>
      <c r="G28" s="93"/>
      <c r="H28" s="96" t="s">
        <v>22</v>
      </c>
      <c r="I28" s="207"/>
      <c r="J28" s="205"/>
    </row>
    <row r="29" spans="1:10" x14ac:dyDescent="0.3">
      <c r="A29" s="74" t="s">
        <v>33</v>
      </c>
      <c r="B29" s="204"/>
      <c r="C29" s="201"/>
      <c r="D29" s="93" t="s">
        <v>19</v>
      </c>
      <c r="E29" s="113"/>
      <c r="F29" s="109"/>
      <c r="G29" s="93"/>
      <c r="H29" s="96" t="s">
        <v>22</v>
      </c>
      <c r="I29" s="207"/>
      <c r="J29" s="205"/>
    </row>
    <row r="30" spans="1:10" x14ac:dyDescent="0.3">
      <c r="A30" s="74" t="s">
        <v>136</v>
      </c>
      <c r="B30" s="204"/>
      <c r="C30" s="201"/>
      <c r="D30" s="93" t="s">
        <v>19</v>
      </c>
      <c r="E30" s="113"/>
      <c r="F30" s="109"/>
      <c r="G30" s="93"/>
      <c r="H30" s="96" t="s">
        <v>22</v>
      </c>
      <c r="I30" s="207"/>
      <c r="J30" s="205"/>
    </row>
    <row r="31" spans="1:10" x14ac:dyDescent="0.3">
      <c r="A31" s="74" t="s">
        <v>137</v>
      </c>
      <c r="B31" s="204"/>
      <c r="C31" s="201"/>
      <c r="D31" s="93" t="s">
        <v>19</v>
      </c>
      <c r="E31" s="113"/>
      <c r="F31" s="109"/>
      <c r="G31" s="93"/>
      <c r="H31" s="96" t="s">
        <v>22</v>
      </c>
      <c r="I31" s="207"/>
      <c r="J31" s="205"/>
    </row>
    <row r="32" spans="1:10" x14ac:dyDescent="0.3">
      <c r="A32" s="74" t="s">
        <v>138</v>
      </c>
      <c r="B32" s="204"/>
      <c r="C32" s="201"/>
      <c r="D32" s="93" t="s">
        <v>19</v>
      </c>
      <c r="E32" s="113"/>
      <c r="F32" s="109"/>
      <c r="G32" s="93"/>
      <c r="H32" s="96" t="s">
        <v>125</v>
      </c>
      <c r="I32" s="207"/>
      <c r="J32" s="205"/>
    </row>
    <row r="33" spans="1:10" ht="15" thickBot="1" x14ac:dyDescent="0.35">
      <c r="A33" s="211" t="s">
        <v>139</v>
      </c>
      <c r="B33" s="212"/>
      <c r="C33" s="213"/>
      <c r="D33" s="93" t="s">
        <v>19</v>
      </c>
      <c r="E33" s="113"/>
      <c r="F33" s="109"/>
      <c r="G33" s="93"/>
      <c r="H33" s="96" t="s">
        <v>22</v>
      </c>
      <c r="I33" s="214"/>
      <c r="J33" s="215"/>
    </row>
    <row r="34" spans="1:10" ht="15" thickBot="1" x14ac:dyDescent="0.35">
      <c r="A34" s="222"/>
      <c r="B34" s="223"/>
      <c r="C34" s="224"/>
      <c r="D34" s="224"/>
      <c r="E34" s="225"/>
      <c r="F34" s="226"/>
      <c r="G34" s="224"/>
      <c r="H34" s="227"/>
      <c r="I34" s="228"/>
      <c r="J34" s="222"/>
    </row>
    <row r="35" spans="1:10" x14ac:dyDescent="0.3">
      <c r="A35" s="77" t="s">
        <v>140</v>
      </c>
      <c r="B35" s="229"/>
      <c r="C35" s="230"/>
      <c r="D35" s="95" t="s">
        <v>19</v>
      </c>
      <c r="E35" s="112"/>
      <c r="F35" s="107"/>
      <c r="G35" s="95"/>
      <c r="H35" s="108" t="s">
        <v>20</v>
      </c>
      <c r="I35" s="220"/>
      <c r="J35" s="221"/>
    </row>
    <row r="36" spans="1:10" x14ac:dyDescent="0.3">
      <c r="A36" s="74" t="s">
        <v>141</v>
      </c>
      <c r="B36" s="202"/>
      <c r="C36" s="201"/>
      <c r="D36" s="93" t="s">
        <v>19</v>
      </c>
      <c r="E36" s="113"/>
      <c r="F36" s="109"/>
      <c r="G36" s="93"/>
      <c r="H36" s="96" t="s">
        <v>20</v>
      </c>
      <c r="I36" s="207"/>
      <c r="J36" s="205"/>
    </row>
    <row r="37" spans="1:10" x14ac:dyDescent="0.3">
      <c r="A37" s="74" t="s">
        <v>142</v>
      </c>
      <c r="B37" s="202"/>
      <c r="C37" s="201"/>
      <c r="D37" s="93" t="s">
        <v>19</v>
      </c>
      <c r="E37" s="113"/>
      <c r="F37" s="109"/>
      <c r="G37" s="93"/>
      <c r="H37" s="96" t="s">
        <v>22</v>
      </c>
      <c r="I37" s="207"/>
      <c r="J37" s="205"/>
    </row>
    <row r="38" spans="1:10" x14ac:dyDescent="0.3">
      <c r="A38" s="74" t="s">
        <v>143</v>
      </c>
      <c r="B38" s="202"/>
      <c r="C38" s="201"/>
      <c r="D38" s="93" t="s">
        <v>19</v>
      </c>
      <c r="E38" s="113"/>
      <c r="F38" s="109"/>
      <c r="G38" s="93"/>
      <c r="H38" s="96" t="s">
        <v>22</v>
      </c>
      <c r="I38" s="207"/>
      <c r="J38" s="205"/>
    </row>
    <row r="39" spans="1:10" x14ac:dyDescent="0.3">
      <c r="A39" s="74" t="s">
        <v>144</v>
      </c>
      <c r="B39" s="202"/>
      <c r="C39" s="201"/>
      <c r="D39" s="93" t="s">
        <v>19</v>
      </c>
      <c r="E39" s="113"/>
      <c r="F39" s="109"/>
      <c r="G39" s="93"/>
      <c r="H39" s="96" t="s">
        <v>22</v>
      </c>
      <c r="I39" s="207"/>
      <c r="J39" s="205"/>
    </row>
    <row r="40" spans="1:10" ht="15" thickBot="1" x14ac:dyDescent="0.35">
      <c r="A40" s="181" t="s">
        <v>145</v>
      </c>
      <c r="B40" s="206"/>
      <c r="C40" s="203"/>
      <c r="D40" s="66" t="s">
        <v>19</v>
      </c>
      <c r="E40" s="76"/>
      <c r="F40" s="68"/>
      <c r="G40" s="66"/>
      <c r="H40" s="67" t="s">
        <v>22</v>
      </c>
      <c r="I40" s="208"/>
      <c r="J40" s="210"/>
    </row>
    <row r="41" spans="1:10" ht="15" thickBot="1" x14ac:dyDescent="0.35"/>
    <row r="42" spans="1:10" ht="15" thickBot="1" x14ac:dyDescent="0.35">
      <c r="B42" s="40">
        <f>COUNTIF($B$12:B40,"P")</f>
        <v>0</v>
      </c>
      <c r="C42" s="41">
        <f>COUNTIF($C$12:C40,"C")</f>
        <v>1</v>
      </c>
      <c r="D42" s="41">
        <f>COUNTIF($D$12:E40,"G")</f>
        <v>0</v>
      </c>
      <c r="E42" s="41">
        <f>COUNTIF($E$12:E40,"C")</f>
        <v>0</v>
      </c>
      <c r="F42" s="41">
        <f>COUNTIF($F$12:F40,"P")</f>
        <v>0</v>
      </c>
      <c r="G42" s="41">
        <f>COUNTIF(G$12:$G40,"PP")</f>
        <v>0</v>
      </c>
      <c r="H42" s="41">
        <f>COUNTIF($H$12:H40,"EX")</f>
        <v>12</v>
      </c>
      <c r="I42" s="42">
        <f>COUNTIF($I$12:I40,"N/A")</f>
        <v>0</v>
      </c>
    </row>
    <row r="43" spans="1:10" x14ac:dyDescent="0.3">
      <c r="B43" s="347"/>
      <c r="C43" s="346"/>
      <c r="D43" s="346">
        <f>COUNTIF($D$12:E41,"D")</f>
        <v>25</v>
      </c>
      <c r="E43" s="346"/>
      <c r="F43" s="346"/>
      <c r="G43" s="41">
        <f>COUNTIF(G$12:$G41,"PNP")</f>
        <v>1</v>
      </c>
      <c r="H43" s="346">
        <f>COUNTIF($H$12:H40,"VR")</f>
        <v>12</v>
      </c>
      <c r="I43" s="348"/>
    </row>
    <row r="44" spans="1:10" ht="15" thickBot="1" x14ac:dyDescent="0.35">
      <c r="B44" s="43"/>
      <c r="C44" s="44"/>
      <c r="D44" s="44"/>
      <c r="E44" s="44"/>
      <c r="F44" s="44"/>
      <c r="G44" s="44"/>
      <c r="H44" s="44">
        <f>COUNTIF($H$12:H41,"FL")</f>
        <v>1</v>
      </c>
      <c r="I44" s="45"/>
    </row>
  </sheetData>
  <mergeCells count="16">
    <mergeCell ref="A7:J7"/>
    <mergeCell ref="A8:J8"/>
    <mergeCell ref="B9:E10"/>
    <mergeCell ref="F9:J10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ED1FF-6AAC-47A7-8387-0CDB03010198}">
  <dimension ref="A1:J12"/>
  <sheetViews>
    <sheetView zoomScale="69" workbookViewId="0">
      <selection activeCell="D1" sqref="D1:J6"/>
    </sheetView>
  </sheetViews>
  <sheetFormatPr defaultRowHeight="14.4" x14ac:dyDescent="0.3"/>
  <cols>
    <col min="1" max="1" width="15.77734375" customWidth="1"/>
    <col min="2" max="2" width="15.5546875" customWidth="1"/>
    <col min="3" max="10" width="15.77734375" customWidth="1"/>
  </cols>
  <sheetData>
    <row r="1" spans="1:10" ht="15" thickBot="1" x14ac:dyDescent="0.35">
      <c r="A1" s="359" t="s">
        <v>0</v>
      </c>
      <c r="B1" s="360"/>
      <c r="C1" s="360"/>
      <c r="D1" s="361" t="s">
        <v>274</v>
      </c>
      <c r="E1" s="362"/>
      <c r="F1" s="362"/>
      <c r="G1" s="362"/>
      <c r="H1" s="362"/>
      <c r="I1" s="362"/>
      <c r="J1" s="363"/>
    </row>
    <row r="2" spans="1:10" ht="15" thickBot="1" x14ac:dyDescent="0.35">
      <c r="A2" s="364" t="s">
        <v>1</v>
      </c>
      <c r="B2" s="365"/>
      <c r="C2" s="365"/>
      <c r="D2" s="366" t="s">
        <v>275</v>
      </c>
      <c r="E2" s="367"/>
      <c r="F2" s="367"/>
      <c r="G2" s="367"/>
      <c r="H2" s="367"/>
      <c r="I2" s="367"/>
      <c r="J2" s="368"/>
    </row>
    <row r="3" spans="1:10" ht="15" thickBot="1" x14ac:dyDescent="0.35">
      <c r="A3" s="359" t="s">
        <v>2</v>
      </c>
      <c r="B3" s="360"/>
      <c r="C3" s="360"/>
      <c r="D3" s="361" t="s">
        <v>276</v>
      </c>
      <c r="E3" s="362"/>
      <c r="F3" s="362"/>
      <c r="G3" s="362"/>
      <c r="H3" s="362"/>
      <c r="I3" s="362"/>
      <c r="J3" s="363"/>
    </row>
    <row r="4" spans="1:10" ht="15" thickBot="1" x14ac:dyDescent="0.35">
      <c r="A4" s="364" t="s">
        <v>3</v>
      </c>
      <c r="B4" s="365"/>
      <c r="C4" s="365"/>
      <c r="D4" s="381">
        <v>2024</v>
      </c>
      <c r="E4" s="382"/>
      <c r="F4" s="382"/>
      <c r="G4" s="382"/>
      <c r="H4" s="382"/>
      <c r="I4" s="382"/>
      <c r="J4" s="383"/>
    </row>
    <row r="5" spans="1:10" ht="15" thickBot="1" x14ac:dyDescent="0.35">
      <c r="A5" s="359" t="s">
        <v>4</v>
      </c>
      <c r="B5" s="360"/>
      <c r="C5" s="360"/>
      <c r="D5" s="384">
        <v>9780636135451</v>
      </c>
      <c r="E5" s="385"/>
      <c r="F5" s="385"/>
      <c r="G5" s="385"/>
      <c r="H5" s="385"/>
      <c r="I5" s="385"/>
      <c r="J5" s="386"/>
    </row>
    <row r="6" spans="1:10" ht="15" thickBot="1" x14ac:dyDescent="0.35">
      <c r="A6" s="364" t="s">
        <v>5</v>
      </c>
      <c r="B6" s="365"/>
      <c r="C6" s="365"/>
      <c r="D6" s="387" t="s">
        <v>6</v>
      </c>
      <c r="E6" s="388"/>
      <c r="F6" s="388"/>
      <c r="G6" s="388"/>
      <c r="H6" s="388"/>
      <c r="I6" s="388"/>
      <c r="J6" s="389"/>
    </row>
    <row r="7" spans="1:10" ht="15" thickBot="1" x14ac:dyDescent="0.35">
      <c r="A7" s="369" t="s">
        <v>7</v>
      </c>
      <c r="B7" s="370"/>
      <c r="C7" s="370"/>
      <c r="D7" s="370"/>
      <c r="E7" s="370"/>
      <c r="F7" s="370"/>
      <c r="G7" s="370"/>
      <c r="H7" s="370"/>
      <c r="I7" s="370"/>
      <c r="J7" s="371"/>
    </row>
    <row r="8" spans="1:10" ht="15" thickBot="1" x14ac:dyDescent="0.35">
      <c r="A8" s="372" t="s">
        <v>146</v>
      </c>
      <c r="B8" s="373"/>
      <c r="C8" s="373"/>
      <c r="D8" s="373"/>
      <c r="E8" s="373"/>
      <c r="F8" s="373"/>
      <c r="G8" s="373"/>
      <c r="H8" s="373"/>
      <c r="I8" s="373"/>
      <c r="J8" s="374"/>
    </row>
    <row r="9" spans="1:10" x14ac:dyDescent="0.3">
      <c r="A9" s="1"/>
      <c r="B9" s="375" t="s">
        <v>8</v>
      </c>
      <c r="C9" s="375"/>
      <c r="D9" s="375"/>
      <c r="E9" s="375"/>
      <c r="F9" s="377" t="s">
        <v>9</v>
      </c>
      <c r="G9" s="375"/>
      <c r="H9" s="375"/>
      <c r="I9" s="375"/>
      <c r="J9" s="378"/>
    </row>
    <row r="10" spans="1:10" ht="15" thickBot="1" x14ac:dyDescent="0.35">
      <c r="A10" s="2"/>
      <c r="B10" s="376"/>
      <c r="C10" s="376"/>
      <c r="D10" s="376"/>
      <c r="E10" s="376"/>
      <c r="F10" s="379"/>
      <c r="G10" s="376"/>
      <c r="H10" s="376"/>
      <c r="I10" s="376"/>
      <c r="J10" s="380"/>
    </row>
    <row r="11" spans="1:10" ht="41.4" x14ac:dyDescent="0.3">
      <c r="A11" s="3" t="s">
        <v>10</v>
      </c>
      <c r="B11" s="4" t="s">
        <v>11</v>
      </c>
      <c r="C11" s="5" t="s">
        <v>12</v>
      </c>
      <c r="D11" s="5" t="s">
        <v>13</v>
      </c>
      <c r="E11" s="5" t="s">
        <v>14</v>
      </c>
      <c r="F11" s="5" t="s">
        <v>15</v>
      </c>
      <c r="G11" s="5" t="s">
        <v>12</v>
      </c>
      <c r="H11" s="6" t="s">
        <v>16</v>
      </c>
      <c r="I11" s="4" t="s">
        <v>17</v>
      </c>
      <c r="J11" s="5" t="s">
        <v>18</v>
      </c>
    </row>
    <row r="12" spans="1:10" ht="15" thickBot="1" x14ac:dyDescent="0.35">
      <c r="A12" s="390" t="s">
        <v>147</v>
      </c>
      <c r="B12" s="391"/>
      <c r="C12" s="391"/>
      <c r="D12" s="391"/>
      <c r="E12" s="391"/>
      <c r="F12" s="391"/>
      <c r="G12" s="391"/>
      <c r="H12" s="391"/>
      <c r="I12" s="391"/>
      <c r="J12" s="392"/>
    </row>
  </sheetData>
  <mergeCells count="17">
    <mergeCell ref="A7:J7"/>
    <mergeCell ref="A8:J8"/>
    <mergeCell ref="B9:E10"/>
    <mergeCell ref="F9:J10"/>
    <mergeCell ref="A12:J12"/>
    <mergeCell ref="A4:C4"/>
    <mergeCell ref="D4:J4"/>
    <mergeCell ref="A5:C5"/>
    <mergeCell ref="D5:J5"/>
    <mergeCell ref="A6:C6"/>
    <mergeCell ref="D6:J6"/>
    <mergeCell ref="A1:C1"/>
    <mergeCell ref="D1:J1"/>
    <mergeCell ref="A2:C2"/>
    <mergeCell ref="D2:J2"/>
    <mergeCell ref="A3:C3"/>
    <mergeCell ref="D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Example 1</vt:lpstr>
      <vt:lpstr>Exercise 1</vt:lpstr>
      <vt:lpstr>Example 2</vt:lpstr>
      <vt:lpstr>Exercise 2</vt:lpstr>
      <vt:lpstr>Example 3</vt:lpstr>
      <vt:lpstr>Exercise 3</vt:lpstr>
      <vt:lpstr>Example 4</vt:lpstr>
      <vt:lpstr>Exercise 4</vt:lpstr>
      <vt:lpstr>Example 5</vt:lpstr>
      <vt:lpstr>Example 6</vt:lpstr>
      <vt:lpstr>Exercise 6</vt:lpstr>
      <vt:lpstr>Example 7</vt:lpstr>
      <vt:lpstr>Exercise 7</vt:lpstr>
      <vt:lpstr>Exercise 8</vt:lpstr>
      <vt:lpstr>Exercise 9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Mary-Jane Lessing</dc:creator>
  <cp:lastModifiedBy>Mary-Jane Lessing</cp:lastModifiedBy>
  <dcterms:created xsi:type="dcterms:W3CDTF">2024-05-04T14:30:21Z</dcterms:created>
  <dcterms:modified xsi:type="dcterms:W3CDTF">2025-02-02T17:43:02Z</dcterms:modified>
</cp:coreProperties>
</file>