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leeuwenhofakademie-my.sharepoint.com/personal/maryjanel_leeuwenhof_co_za/Documents/Desktop/UP/Masters/Argumentation/MAIN/Coding Process/"/>
    </mc:Choice>
  </mc:AlternateContent>
  <xr:revisionPtr revIDLastSave="406" documentId="8_{944E5896-0D9E-467E-AAAA-532CB8552DAA}" xr6:coauthVersionLast="47" xr6:coauthVersionMax="47" xr10:uidLastSave="{41D8BD25-453C-4706-AE8A-EBF12177B031}"/>
  <bookViews>
    <workbookView xWindow="-108" yWindow="-108" windowWidth="23256" windowHeight="12456" xr2:uid="{BA55952A-AB69-4639-ACE7-83B2B9BB59E5}"/>
  </bookViews>
  <sheets>
    <sheet name="Example 1" sheetId="18" r:id="rId1"/>
    <sheet name="Exercise Revision" sheetId="17" r:id="rId2"/>
    <sheet name="Example 2" sheetId="16" r:id="rId3"/>
    <sheet name="Exercise 1" sheetId="15" r:id="rId4"/>
    <sheet name="Example 3" sheetId="14" r:id="rId5"/>
    <sheet name="Exercise 2" sheetId="13" r:id="rId6"/>
    <sheet name="Example 4" sheetId="12" r:id="rId7"/>
    <sheet name="Exercise 3" sheetId="11" r:id="rId8"/>
    <sheet name="Example 5" sheetId="10" r:id="rId9"/>
    <sheet name="Exercise 4" sheetId="9" r:id="rId10"/>
    <sheet name="Example 6" sheetId="8" r:id="rId11"/>
    <sheet name="Exercise 5" sheetId="7" r:id="rId12"/>
    <sheet name="Example 7" sheetId="6" r:id="rId13"/>
    <sheet name="Exercise 6" sheetId="5" r:id="rId14"/>
    <sheet name="Example 8" sheetId="4" r:id="rId15"/>
    <sheet name="Exercise 7" sheetId="3" r:id="rId16"/>
    <sheet name="Example 9" sheetId="2" r:id="rId17"/>
    <sheet name="Exercise 8" sheetId="1" r:id="rId18"/>
    <sheet name="Summary questions" sheetId="19" r:id="rId19"/>
    <sheet name="Summary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7" l="1"/>
  <c r="H55" i="19" l="1"/>
  <c r="H54" i="19"/>
  <c r="D54" i="19"/>
  <c r="I53" i="19"/>
  <c r="H53" i="19"/>
  <c r="G53" i="19"/>
  <c r="F53" i="19"/>
  <c r="E53" i="19"/>
  <c r="D53" i="19"/>
  <c r="C53" i="19"/>
  <c r="B53" i="19"/>
  <c r="H49" i="1"/>
  <c r="H48" i="1"/>
  <c r="D48" i="1"/>
  <c r="I47" i="1"/>
  <c r="H47" i="1"/>
  <c r="G47" i="1"/>
  <c r="F47" i="1"/>
  <c r="E47" i="1"/>
  <c r="D47" i="1"/>
  <c r="C47" i="1"/>
  <c r="B47" i="1"/>
  <c r="H17" i="2"/>
  <c r="H16" i="2"/>
  <c r="D16" i="2"/>
  <c r="I15" i="2"/>
  <c r="H15" i="2"/>
  <c r="G15" i="2"/>
  <c r="F15" i="2"/>
  <c r="E15" i="2"/>
  <c r="D15" i="2"/>
  <c r="C15" i="2"/>
  <c r="H38" i="3"/>
  <c r="H37" i="3"/>
  <c r="D37" i="3"/>
  <c r="I36" i="3"/>
  <c r="H36" i="3"/>
  <c r="G36" i="3"/>
  <c r="F36" i="3"/>
  <c r="E36" i="3"/>
  <c r="D36" i="3"/>
  <c r="C36" i="3"/>
  <c r="B36" i="3"/>
  <c r="H23" i="4"/>
  <c r="H22" i="4"/>
  <c r="D22" i="4"/>
  <c r="I21" i="4"/>
  <c r="H21" i="4"/>
  <c r="G21" i="4"/>
  <c r="F21" i="4"/>
  <c r="E21" i="4"/>
  <c r="D21" i="4"/>
  <c r="C21" i="4"/>
  <c r="H49" i="5"/>
  <c r="H48" i="5"/>
  <c r="D48" i="5"/>
  <c r="I47" i="5"/>
  <c r="H47" i="5"/>
  <c r="G47" i="5"/>
  <c r="F47" i="5"/>
  <c r="E47" i="5"/>
  <c r="D47" i="5"/>
  <c r="C47" i="5"/>
  <c r="B47" i="5"/>
  <c r="H21" i="6"/>
  <c r="H20" i="6"/>
  <c r="D20" i="6"/>
  <c r="I19" i="6"/>
  <c r="H19" i="6"/>
  <c r="G19" i="6"/>
  <c r="F19" i="6"/>
  <c r="E19" i="6"/>
  <c r="D19" i="6"/>
  <c r="C19" i="6"/>
  <c r="H29" i="7"/>
  <c r="H28" i="7"/>
  <c r="D28" i="7"/>
  <c r="I27" i="7"/>
  <c r="H27" i="7"/>
  <c r="G27" i="7"/>
  <c r="F27" i="7"/>
  <c r="E27" i="7"/>
  <c r="D27" i="7"/>
  <c r="C27" i="7"/>
  <c r="B27" i="7"/>
  <c r="H17" i="8"/>
  <c r="H16" i="8"/>
  <c r="D16" i="8"/>
  <c r="I15" i="8"/>
  <c r="H15" i="8"/>
  <c r="G15" i="8"/>
  <c r="F15" i="8"/>
  <c r="E15" i="8"/>
  <c r="D15" i="8"/>
  <c r="C15" i="8"/>
  <c r="H25" i="9"/>
  <c r="H24" i="9"/>
  <c r="D24" i="9"/>
  <c r="I23" i="9"/>
  <c r="H23" i="9"/>
  <c r="G23" i="9"/>
  <c r="F23" i="9"/>
  <c r="E23" i="9"/>
  <c r="D23" i="9"/>
  <c r="C23" i="9"/>
  <c r="H17" i="10"/>
  <c r="H16" i="10"/>
  <c r="D16" i="10"/>
  <c r="I15" i="10"/>
  <c r="H15" i="10"/>
  <c r="G15" i="10"/>
  <c r="F15" i="10"/>
  <c r="E15" i="10"/>
  <c r="D15" i="10"/>
  <c r="C15" i="10"/>
  <c r="H45" i="11"/>
  <c r="H44" i="11"/>
  <c r="D44" i="11"/>
  <c r="I43" i="11"/>
  <c r="H43" i="11"/>
  <c r="G43" i="11"/>
  <c r="F43" i="11"/>
  <c r="E43" i="11"/>
  <c r="D43" i="11"/>
  <c r="C43" i="11"/>
  <c r="B43" i="11"/>
  <c r="H21" i="12"/>
  <c r="H20" i="12"/>
  <c r="D20" i="12"/>
  <c r="I19" i="12"/>
  <c r="H19" i="12"/>
  <c r="G19" i="12"/>
  <c r="F19" i="12"/>
  <c r="E19" i="12"/>
  <c r="D19" i="12"/>
  <c r="C19" i="12"/>
  <c r="H25" i="13"/>
  <c r="H24" i="13"/>
  <c r="D24" i="13"/>
  <c r="I23" i="13"/>
  <c r="H23" i="13"/>
  <c r="G23" i="13"/>
  <c r="F23" i="13"/>
  <c r="E23" i="13"/>
  <c r="D23" i="13"/>
  <c r="C23" i="13"/>
  <c r="H17" i="14"/>
  <c r="H16" i="14"/>
  <c r="D16" i="14"/>
  <c r="I15" i="14"/>
  <c r="H15" i="14"/>
  <c r="G15" i="14"/>
  <c r="F15" i="14"/>
  <c r="E15" i="14"/>
  <c r="D15" i="14"/>
  <c r="C15" i="14"/>
  <c r="H45" i="15"/>
  <c r="H44" i="15"/>
  <c r="D44" i="15"/>
  <c r="I43" i="15"/>
  <c r="H43" i="15"/>
  <c r="G43" i="15"/>
  <c r="F43" i="15"/>
  <c r="E43" i="15"/>
  <c r="D43" i="15"/>
  <c r="C43" i="15"/>
  <c r="B43" i="15"/>
  <c r="H17" i="16"/>
  <c r="H16" i="16"/>
  <c r="D16" i="16"/>
  <c r="I15" i="16"/>
  <c r="H15" i="16"/>
  <c r="G15" i="16"/>
  <c r="F15" i="16"/>
  <c r="E15" i="16"/>
  <c r="D15" i="16"/>
  <c r="C15" i="16"/>
  <c r="H55" i="17"/>
  <c r="D54" i="17"/>
  <c r="H54" i="17"/>
  <c r="I53" i="17"/>
  <c r="H53" i="17"/>
  <c r="G53" i="17"/>
  <c r="F53" i="17"/>
  <c r="E53" i="17"/>
  <c r="C53" i="17"/>
  <c r="B53" i="17"/>
  <c r="B15" i="10" l="1"/>
  <c r="B15" i="16"/>
  <c r="B15" i="2"/>
  <c r="B15" i="8"/>
  <c r="B21" i="4"/>
  <c r="B23" i="13"/>
  <c r="B23" i="9"/>
  <c r="B15" i="14"/>
  <c r="B19" i="12"/>
  <c r="B19" i="6"/>
</calcChain>
</file>

<file path=xl/sharedStrings.xml><?xml version="1.0" encoding="utf-8"?>
<sst xmlns="http://schemas.openxmlformats.org/spreadsheetml/2006/main" count="1136" uniqueCount="159">
  <si>
    <t>TEXTBOOK EVALUATION FORM</t>
  </si>
  <si>
    <t>Title of Textbook:</t>
  </si>
  <si>
    <t>Authors:</t>
  </si>
  <si>
    <t>Publisher:</t>
  </si>
  <si>
    <t>Year of Publication:</t>
  </si>
  <si>
    <t>ISBN:</t>
  </si>
  <si>
    <t>Topic:</t>
  </si>
  <si>
    <t>Euclidean Geometry</t>
  </si>
  <si>
    <t xml:space="preserve">Argumentation Opportunities </t>
  </si>
  <si>
    <t xml:space="preserve">Dimension 1 </t>
  </si>
  <si>
    <t>Dimension 2</t>
  </si>
  <si>
    <t xml:space="preserve">Question </t>
  </si>
  <si>
    <t>Identify a pattern</t>
  </si>
  <si>
    <t>Making a conjecture</t>
  </si>
  <si>
    <t>Providing proof</t>
  </si>
  <si>
    <t>Providing non-proof arguments</t>
  </si>
  <si>
    <t>Identifying a pattern</t>
  </si>
  <si>
    <t>Non-(reasoning and proving)</t>
  </si>
  <si>
    <t>Comments</t>
  </si>
  <si>
    <t>Providing Proof</t>
  </si>
  <si>
    <t>No examples, only theory explained</t>
  </si>
  <si>
    <t>Page: 202               Chapter: Euclidean Geometry             Topic/Subtopic: Revision</t>
  </si>
  <si>
    <t>1a(x)</t>
  </si>
  <si>
    <t>1a(y)</t>
  </si>
  <si>
    <t>1b(x)</t>
  </si>
  <si>
    <t>1b(y)</t>
  </si>
  <si>
    <t>1c(x)</t>
  </si>
  <si>
    <t>1c(y)</t>
  </si>
  <si>
    <t>1b(z)</t>
  </si>
  <si>
    <t>1c(z)</t>
  </si>
  <si>
    <t>1d(x)</t>
  </si>
  <si>
    <t>1d(y)</t>
  </si>
  <si>
    <t>1d(z)</t>
  </si>
  <si>
    <t>3a</t>
  </si>
  <si>
    <t>3b</t>
  </si>
  <si>
    <t>4a</t>
  </si>
  <si>
    <t>4b</t>
  </si>
  <si>
    <t>4c</t>
  </si>
  <si>
    <t>5a</t>
  </si>
  <si>
    <t>5b</t>
  </si>
  <si>
    <t>5c</t>
  </si>
  <si>
    <t>6(a)</t>
  </si>
  <si>
    <t>6(b)</t>
  </si>
  <si>
    <t>10a</t>
  </si>
  <si>
    <t>10b</t>
  </si>
  <si>
    <t>Page: 203               Chapter: Euclidean Geometry             Topic/Subtopic: Revision</t>
  </si>
  <si>
    <t>Page: 208               Chapter: Euclidean Geometry             Topic/Subtopic: Theorem 1 and 2</t>
  </si>
  <si>
    <t>Page: 209               Chapter: Euclidean Geometry             Topic/Subtopic: Theorem 1 and 2</t>
  </si>
  <si>
    <t>1a(z)</t>
  </si>
  <si>
    <t>1c(a)</t>
  </si>
  <si>
    <t>1c(b)</t>
  </si>
  <si>
    <t>1c(c)</t>
  </si>
  <si>
    <t>1d(a)</t>
  </si>
  <si>
    <t>1d(b)</t>
  </si>
  <si>
    <t>3c</t>
  </si>
  <si>
    <t>Page: 210               Chapter: Euclidean Geometry             Topic/Subtopic: Angles subtended by the same arc or chord</t>
  </si>
  <si>
    <t>Page: 211               Chapter: Euclidean Geometry             Topic/Subtopic: Angles subtended by the same arc or chord</t>
  </si>
  <si>
    <t>1(x)</t>
  </si>
  <si>
    <t>1(y)</t>
  </si>
  <si>
    <t>2(x)</t>
  </si>
  <si>
    <t>2(y)</t>
  </si>
  <si>
    <t>3(x)</t>
  </si>
  <si>
    <t>3(y)</t>
  </si>
  <si>
    <t>3(z)</t>
  </si>
  <si>
    <t>Page: 212               Chapter: Euclidean Geometry             Topic/Subtopic: Theorem 4</t>
  </si>
  <si>
    <t>2b</t>
  </si>
  <si>
    <t>Page: 214               Chapter: Euclidean Geometry             Topic/Subtopic: Theorem 4</t>
  </si>
  <si>
    <t>1a</t>
  </si>
  <si>
    <t>1b</t>
  </si>
  <si>
    <t>1c</t>
  </si>
  <si>
    <t>1d</t>
  </si>
  <si>
    <t>1e(x)</t>
  </si>
  <si>
    <t>1e(y)</t>
  </si>
  <si>
    <t>1f</t>
  </si>
  <si>
    <t>1g(x)</t>
  </si>
  <si>
    <t>1g(y)</t>
  </si>
  <si>
    <t>1h(x)</t>
  </si>
  <si>
    <t>1h(y)</t>
  </si>
  <si>
    <t>1i(x)</t>
  </si>
  <si>
    <t>1i(y)</t>
  </si>
  <si>
    <t>Page: 216               Chapter: Euclidean Geometry             Topic/Subtopic: Theorem 5</t>
  </si>
  <si>
    <t>Page: 215               Chapter: Euclidean Geometry             Topic/Subtopic: Theorem 5</t>
  </si>
  <si>
    <t>4(x)</t>
  </si>
  <si>
    <t>4(y)</t>
  </si>
  <si>
    <t>4(z)</t>
  </si>
  <si>
    <t>Page: 217               Chapter: Euclidean Geometry             Topic/Subtopic: Converse theorem 5c</t>
  </si>
  <si>
    <t>Page: 216               Chapter: Euclidean Geometry             Topic/Subtopic: Converse theorem 5(a) and (b)</t>
  </si>
  <si>
    <t>Page: 217               Chapter: Euclidean Geometry             Topic/Subtopic: Converse theorem 5(a) and (b)</t>
  </si>
  <si>
    <t>1(z)</t>
  </si>
  <si>
    <t>Page: 219               Chapter: Euclidean Geometry             Topic/Subtopic: Converse theorem 5c</t>
  </si>
  <si>
    <t>1f(x)</t>
  </si>
  <si>
    <t>1f(y)</t>
  </si>
  <si>
    <t>1i(z)</t>
  </si>
  <si>
    <t>2(a2)</t>
  </si>
  <si>
    <t>2(d2)</t>
  </si>
  <si>
    <t>2(b2)</t>
  </si>
  <si>
    <t>2(b3)</t>
  </si>
  <si>
    <t>7a</t>
  </si>
  <si>
    <t>7b</t>
  </si>
  <si>
    <t>Page: 220               Chapter: Euclidean Geometry             Topic/Subtopic: Tangents to a circle</t>
  </si>
  <si>
    <t>2(z)</t>
  </si>
  <si>
    <t>5(x)</t>
  </si>
  <si>
    <t>5(y)</t>
  </si>
  <si>
    <t>6(x)</t>
  </si>
  <si>
    <t>6(y)</t>
  </si>
  <si>
    <t>6(z)</t>
  </si>
  <si>
    <t>Page: 221               Chapter: Euclidean Geometry             Topic/Subtopic: Theorem 6 and 7</t>
  </si>
  <si>
    <t>Page: 222               Chapter: Euclidean Geometry             Topic/Subtopic: Theorem 6 and 7</t>
  </si>
  <si>
    <t>1e(z)</t>
  </si>
  <si>
    <t>1f(z)</t>
  </si>
  <si>
    <t>2a</t>
  </si>
  <si>
    <t>Page: 224               Chapter: Euclidean Geometry             Topic/Subtopic: Summary questions</t>
  </si>
  <si>
    <t>3d</t>
  </si>
  <si>
    <t>3e</t>
  </si>
  <si>
    <t>6a</t>
  </si>
  <si>
    <t>6b</t>
  </si>
  <si>
    <t>7c</t>
  </si>
  <si>
    <t>7d</t>
  </si>
  <si>
    <t>7e</t>
  </si>
  <si>
    <t>9a</t>
  </si>
  <si>
    <t>9b</t>
  </si>
  <si>
    <t>9c</t>
  </si>
  <si>
    <t>9d</t>
  </si>
  <si>
    <t>9e</t>
  </si>
  <si>
    <t>11a</t>
  </si>
  <si>
    <t>11b</t>
  </si>
  <si>
    <t xml:space="preserve">Making mathematical generalizations </t>
  </si>
  <si>
    <t>Providing support to mathematical claims</t>
  </si>
  <si>
    <t>Purpose of providing a proof</t>
  </si>
  <si>
    <t>Plausable</t>
  </si>
  <si>
    <t>Definite</t>
  </si>
  <si>
    <t>Conjecture</t>
  </si>
  <si>
    <t>Generic example</t>
  </si>
  <si>
    <t>Demonstration</t>
  </si>
  <si>
    <t>Emperical argument</t>
  </si>
  <si>
    <t>Rationale</t>
  </si>
  <si>
    <t>Explanation</t>
  </si>
  <si>
    <t>Verification</t>
  </si>
  <si>
    <t>Falsification</t>
  </si>
  <si>
    <t xml:space="preserve">Generation of new knowledge </t>
  </si>
  <si>
    <t>Exercises</t>
  </si>
  <si>
    <t>D</t>
  </si>
  <si>
    <t>VR</t>
  </si>
  <si>
    <t>Demonstration as structural relationships leads to proof and verification as it establishes the truth of the statement</t>
  </si>
  <si>
    <t>EX</t>
  </si>
  <si>
    <t>Explanation as it provides insight into why the statement is true</t>
  </si>
  <si>
    <t>N/A</t>
  </si>
  <si>
    <t>5a(a)</t>
  </si>
  <si>
    <t>5a(b1)</t>
  </si>
  <si>
    <t>5a(b2)</t>
  </si>
  <si>
    <t>5a(o2)</t>
  </si>
  <si>
    <t>5a(d)</t>
  </si>
  <si>
    <t>C</t>
  </si>
  <si>
    <t>PNR</t>
  </si>
  <si>
    <t>G</t>
  </si>
  <si>
    <t>Examples Via Afrika 211</t>
  </si>
  <si>
    <t>Via Afrika Mathematics</t>
  </si>
  <si>
    <t>T. Abbott, M.L. Botsane, J. Bouman, L. Bruce, G. du Toit, M. Pillay, L. Schalekamp, C.R. Smith</t>
  </si>
  <si>
    <t>Via Afrika Publishers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</si>
</sst>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ptos Narrow"/>
      <family val="2"/>
      <scheme val="minor"/>
    </font>
    <font>
      <sz val="11"/>
      <color rgb="FF000000"/>
      <name val="Arial"/>
      <family val="2"/>
    </font>
    <font>
      <sz val="11"/>
      <color rgb="FF000000"/>
      <name val="Wingdings"/>
      <charset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0" fillId="0" borderId="16" xfId="0" applyBorder="1"/>
    <xf numFmtId="0" fontId="3" fillId="4" borderId="34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" fillId="2" borderId="47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5" fillId="3" borderId="33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3" borderId="51" xfId="0" applyFont="1" applyFill="1" applyBorder="1" applyAlignment="1">
      <alignment horizontal="center"/>
    </xf>
    <xf numFmtId="0" fontId="1" fillId="3" borderId="46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6" fillId="3" borderId="47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5" fillId="0" borderId="59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3" fillId="4" borderId="62" xfId="0" applyFont="1" applyFill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center" vertical="center" wrapText="1"/>
    </xf>
    <xf numFmtId="0" fontId="5" fillId="0" borderId="63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5" xfId="0" applyFont="1" applyBorder="1" applyAlignment="1">
      <alignment horizontal="center"/>
    </xf>
    <xf numFmtId="0" fontId="3" fillId="4" borderId="18" xfId="0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3" fillId="4" borderId="44" xfId="0" applyFont="1" applyFill="1" applyBorder="1" applyAlignment="1">
      <alignment horizontal="center" vertical="center" wrapText="1"/>
    </xf>
    <xf numFmtId="0" fontId="3" fillId="4" borderId="6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" fillId="4" borderId="24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1" fillId="4" borderId="66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 wrapText="1"/>
    </xf>
    <xf numFmtId="0" fontId="3" fillId="4" borderId="58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3" fillId="4" borderId="66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56" xfId="0" applyFont="1" applyFill="1" applyBorder="1" applyAlignment="1">
      <alignment horizontal="center" vertical="center" wrapText="1"/>
    </xf>
    <xf numFmtId="0" fontId="3" fillId="4" borderId="57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/>
    </xf>
    <xf numFmtId="0" fontId="5" fillId="0" borderId="67" xfId="0" applyFont="1" applyBorder="1" applyAlignment="1">
      <alignment horizontal="center"/>
    </xf>
    <xf numFmtId="0" fontId="1" fillId="3" borderId="44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3" fillId="4" borderId="64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3" fillId="4" borderId="68" xfId="0" applyFont="1" applyFill="1" applyBorder="1" applyAlignment="1">
      <alignment horizontal="center" vertical="center" wrapText="1"/>
    </xf>
    <xf numFmtId="0" fontId="3" fillId="4" borderId="69" xfId="0" applyFont="1" applyFill="1" applyBorder="1" applyAlignment="1">
      <alignment horizontal="center" vertical="center" wrapText="1"/>
    </xf>
    <xf numFmtId="0" fontId="3" fillId="4" borderId="70" xfId="0" applyFont="1" applyFill="1" applyBorder="1" applyAlignment="1">
      <alignment horizontal="center" vertical="center" wrapText="1"/>
    </xf>
    <xf numFmtId="0" fontId="3" fillId="4" borderId="71" xfId="0" applyFont="1" applyFill="1" applyBorder="1" applyAlignment="1">
      <alignment horizontal="center" vertical="center" wrapText="1"/>
    </xf>
    <xf numFmtId="0" fontId="3" fillId="4" borderId="7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 wrapText="1"/>
    </xf>
    <xf numFmtId="0" fontId="3" fillId="4" borderId="53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5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9" fillId="0" borderId="13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0" fillId="0" borderId="41" xfId="0" applyBorder="1"/>
    <xf numFmtId="0" fontId="12" fillId="0" borderId="4" xfId="0" applyFont="1" applyBorder="1" applyAlignment="1">
      <alignment vertical="center" wrapText="1"/>
    </xf>
    <xf numFmtId="0" fontId="12" fillId="0" borderId="12" xfId="0" applyFont="1" applyBorder="1" applyAlignment="1">
      <alignment wrapText="1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 wrapText="1"/>
    </xf>
    <xf numFmtId="0" fontId="1" fillId="3" borderId="74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/>
    </xf>
    <xf numFmtId="0" fontId="3" fillId="4" borderId="73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5" fillId="4" borderId="65" xfId="0" applyFont="1" applyFill="1" applyBorder="1" applyAlignment="1">
      <alignment horizontal="center"/>
    </xf>
    <xf numFmtId="0" fontId="5" fillId="3" borderId="68" xfId="0" applyFont="1" applyFill="1" applyBorder="1" applyAlignment="1">
      <alignment horizontal="center"/>
    </xf>
    <xf numFmtId="0" fontId="5" fillId="3" borderId="69" xfId="0" applyFont="1" applyFill="1" applyBorder="1" applyAlignment="1">
      <alignment horizontal="center"/>
    </xf>
    <xf numFmtId="0" fontId="5" fillId="3" borderId="70" xfId="0" applyFont="1" applyFill="1" applyBorder="1" applyAlignment="1">
      <alignment horizontal="center"/>
    </xf>
    <xf numFmtId="0" fontId="5" fillId="3" borderId="71" xfId="0" applyFont="1" applyFill="1" applyBorder="1" applyAlignment="1">
      <alignment horizontal="center"/>
    </xf>
    <xf numFmtId="0" fontId="5" fillId="3" borderId="7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75" xfId="0" applyFont="1" applyFill="1" applyBorder="1" applyAlignment="1">
      <alignment horizontal="center"/>
    </xf>
    <xf numFmtId="0" fontId="6" fillId="3" borderId="76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63" xfId="0" applyFont="1" applyFill="1" applyBorder="1" applyAlignment="1">
      <alignment horizontal="center"/>
    </xf>
    <xf numFmtId="0" fontId="5" fillId="4" borderId="46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3" fillId="4" borderId="77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3" borderId="28" xfId="0" applyFill="1" applyBorder="1"/>
    <xf numFmtId="0" fontId="0" fillId="3" borderId="29" xfId="0" applyFill="1" applyBorder="1"/>
    <xf numFmtId="0" fontId="0" fillId="3" borderId="30" xfId="0" applyFill="1" applyBorder="1"/>
    <xf numFmtId="0" fontId="0" fillId="3" borderId="16" xfId="0" applyFill="1" applyBorder="1"/>
    <xf numFmtId="0" fontId="0" fillId="3" borderId="15" xfId="0" applyFill="1" applyBorder="1"/>
    <xf numFmtId="0" fontId="0" fillId="3" borderId="17" xfId="0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5A809-5133-4FF6-A078-5274DEF260CF}">
  <sheetPr codeName="Sheet18"/>
  <dimension ref="A1:J13"/>
  <sheetViews>
    <sheetView tabSelected="1" workbookViewId="0">
      <selection activeCell="D12" sqref="D12"/>
    </sheetView>
  </sheetViews>
  <sheetFormatPr defaultRowHeight="14.4" x14ac:dyDescent="0.3"/>
  <cols>
    <col min="1" max="9" width="15.77734375" customWidth="1"/>
    <col min="10" max="10" width="40.777343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21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241" t="s">
        <v>20</v>
      </c>
      <c r="B13" s="242"/>
      <c r="C13" s="242"/>
      <c r="D13" s="242"/>
      <c r="E13" s="242"/>
      <c r="F13" s="242"/>
      <c r="G13" s="242"/>
      <c r="H13" s="242"/>
      <c r="I13" s="242"/>
      <c r="J13" s="243"/>
    </row>
  </sheetData>
  <mergeCells count="18">
    <mergeCell ref="A4:C4"/>
    <mergeCell ref="D4:J4"/>
    <mergeCell ref="A1:J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J8"/>
    <mergeCell ref="A9:J9"/>
    <mergeCell ref="B10:E11"/>
    <mergeCell ref="F10:J11"/>
    <mergeCell ref="A13:J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4B58D-9F43-4520-86B3-D4FC8DE5D4A0}">
  <sheetPr codeName="Sheet5"/>
  <dimension ref="A1:J25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80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x14ac:dyDescent="0.3">
      <c r="A13" s="35" t="s">
        <v>57</v>
      </c>
      <c r="B13" s="40"/>
      <c r="C13" s="39"/>
      <c r="D13" s="14" t="s">
        <v>141</v>
      </c>
      <c r="E13" s="15"/>
      <c r="F13" s="19"/>
      <c r="G13" s="14"/>
      <c r="H13" s="45" t="s">
        <v>142</v>
      </c>
      <c r="I13" s="46"/>
      <c r="J13" s="48"/>
    </row>
    <row r="14" spans="1:10" ht="15" thickBot="1" x14ac:dyDescent="0.35">
      <c r="A14" s="75" t="s">
        <v>58</v>
      </c>
      <c r="B14" s="112"/>
      <c r="C14" s="113"/>
      <c r="D14" s="14" t="s">
        <v>141</v>
      </c>
      <c r="E14" s="15"/>
      <c r="F14" s="19"/>
      <c r="G14" s="14"/>
      <c r="H14" s="45" t="s">
        <v>142</v>
      </c>
      <c r="I14" s="114"/>
      <c r="J14" s="115"/>
    </row>
    <row r="15" spans="1:10" ht="15" thickBot="1" x14ac:dyDescent="0.35">
      <c r="A15" s="117"/>
      <c r="B15" s="118"/>
      <c r="C15" s="119"/>
      <c r="D15" s="119"/>
      <c r="E15" s="120"/>
      <c r="F15" s="121"/>
      <c r="G15" s="119"/>
      <c r="H15" s="122"/>
      <c r="I15" s="123"/>
      <c r="J15" s="124"/>
    </row>
    <row r="16" spans="1:10" x14ac:dyDescent="0.3">
      <c r="A16" s="116" t="s">
        <v>59</v>
      </c>
      <c r="B16" s="40"/>
      <c r="C16" s="39"/>
      <c r="D16" s="14" t="s">
        <v>141</v>
      </c>
      <c r="E16" s="15"/>
      <c r="F16" s="19"/>
      <c r="G16" s="14"/>
      <c r="H16" s="45" t="s">
        <v>142</v>
      </c>
      <c r="I16" s="46"/>
      <c r="J16" s="48"/>
    </row>
    <row r="17" spans="1:10" ht="15" thickBot="1" x14ac:dyDescent="0.35">
      <c r="A17" s="63" t="s">
        <v>60</v>
      </c>
      <c r="B17" s="125"/>
      <c r="C17" s="126"/>
      <c r="D17" s="14" t="s">
        <v>141</v>
      </c>
      <c r="E17" s="15"/>
      <c r="F17" s="19"/>
      <c r="G17" s="14"/>
      <c r="H17" s="45" t="s">
        <v>142</v>
      </c>
      <c r="I17" s="130"/>
      <c r="J17" s="131"/>
    </row>
    <row r="18" spans="1:10" ht="15" thickBot="1" x14ac:dyDescent="0.35">
      <c r="A18" s="117"/>
      <c r="B18" s="9"/>
      <c r="C18" s="7"/>
      <c r="D18" s="7"/>
      <c r="E18" s="136"/>
      <c r="F18" s="12"/>
      <c r="G18" s="7"/>
      <c r="H18" s="8"/>
      <c r="I18" s="10"/>
      <c r="J18" s="11"/>
    </row>
    <row r="19" spans="1:10" x14ac:dyDescent="0.3">
      <c r="A19" s="146" t="s">
        <v>61</v>
      </c>
      <c r="B19" s="132"/>
      <c r="C19" s="133"/>
      <c r="D19" s="14" t="s">
        <v>154</v>
      </c>
      <c r="E19" s="15"/>
      <c r="F19" s="19"/>
      <c r="G19" s="14"/>
      <c r="H19" s="45" t="s">
        <v>142</v>
      </c>
      <c r="I19" s="134"/>
      <c r="J19" s="135"/>
    </row>
    <row r="20" spans="1:10" x14ac:dyDescent="0.3">
      <c r="A20" s="35" t="s">
        <v>62</v>
      </c>
      <c r="B20" s="13"/>
      <c r="C20" s="14"/>
      <c r="D20" s="14" t="s">
        <v>154</v>
      </c>
      <c r="E20" s="15"/>
      <c r="F20" s="19"/>
      <c r="G20" s="14"/>
      <c r="H20" s="45" t="s">
        <v>142</v>
      </c>
      <c r="I20" s="16"/>
      <c r="J20" s="17"/>
    </row>
    <row r="21" spans="1:10" ht="15" thickBot="1" x14ac:dyDescent="0.35">
      <c r="A21" s="37" t="s">
        <v>63</v>
      </c>
      <c r="B21" s="24"/>
      <c r="C21" s="25"/>
      <c r="D21" s="14" t="s">
        <v>154</v>
      </c>
      <c r="E21" s="15"/>
      <c r="F21" s="19"/>
      <c r="G21" s="14"/>
      <c r="H21" s="45" t="s">
        <v>142</v>
      </c>
      <c r="I21" s="27"/>
      <c r="J21" s="28"/>
    </row>
    <row r="22" spans="1:10" ht="15" thickBot="1" x14ac:dyDescent="0.35"/>
    <row r="23" spans="1:10" x14ac:dyDescent="0.3">
      <c r="B23" s="220">
        <f ca="1">COUNTIF($B$13:$B$24,"P")</f>
        <v>0</v>
      </c>
      <c r="C23" s="221">
        <f>COUNTIF($C$13:C21,"C")</f>
        <v>0</v>
      </c>
      <c r="D23" s="221">
        <f>COUNTIF($D$13:D21,"G")</f>
        <v>3</v>
      </c>
      <c r="E23" s="221">
        <f>COUNTIF($E$13:E21,"C")</f>
        <v>0</v>
      </c>
      <c r="F23" s="221">
        <f>COUNTIF($F$13:F21,"P")</f>
        <v>0</v>
      </c>
      <c r="G23" s="221">
        <f>COUNTIF($G$13:G21,"PVR")</f>
        <v>0</v>
      </c>
      <c r="H23" s="221">
        <f>COUNTIF($H$13:H21,"EX")</f>
        <v>0</v>
      </c>
      <c r="I23" s="222">
        <f>COUNTIF($I$13:I21,"N/A")</f>
        <v>0</v>
      </c>
    </row>
    <row r="24" spans="1:10" x14ac:dyDescent="0.3">
      <c r="B24" s="227"/>
      <c r="C24" s="226"/>
      <c r="D24" s="226">
        <f>COUNTIF($D$13:D22,"D")</f>
        <v>4</v>
      </c>
      <c r="E24" s="226"/>
      <c r="F24" s="226"/>
      <c r="G24" s="226"/>
      <c r="H24" s="226">
        <f>COUNTIF($H$13:H21,"VR")</f>
        <v>7</v>
      </c>
      <c r="I24" s="228"/>
    </row>
    <row r="25" spans="1:10" ht="15" thickBot="1" x14ac:dyDescent="0.35">
      <c r="B25" s="223"/>
      <c r="C25" s="224"/>
      <c r="D25" s="224"/>
      <c r="E25" s="224"/>
      <c r="F25" s="224"/>
      <c r="G25" s="224"/>
      <c r="H25" s="224">
        <f>COUNTIF($H$13:H22,"FL")</f>
        <v>0</v>
      </c>
      <c r="I25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8ABB0-F1E1-4420-8B0B-25876F62D340}">
  <sheetPr codeName="Sheet6"/>
  <dimension ref="A1:J17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15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86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5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241" t="s">
        <v>20</v>
      </c>
      <c r="B13" s="242"/>
      <c r="C13" s="242"/>
      <c r="D13" s="242"/>
      <c r="E13" s="242"/>
      <c r="F13" s="242"/>
      <c r="G13" s="242"/>
      <c r="H13" s="242"/>
      <c r="I13" s="242"/>
      <c r="J13" s="243"/>
    </row>
    <row r="14" spans="1:10" ht="15" thickBot="1" x14ac:dyDescent="0.35"/>
    <row r="15" spans="1:10" x14ac:dyDescent="0.3">
      <c r="B15" s="220">
        <f ca="1">COUNTIF($B$13:$B$24,"P")</f>
        <v>0</v>
      </c>
      <c r="C15" s="221">
        <f>COUNTIF($C$13:C13,"C")</f>
        <v>0</v>
      </c>
      <c r="D15" s="221">
        <f>COUNTIF($D$13:D13,"G")</f>
        <v>0</v>
      </c>
      <c r="E15" s="221">
        <f>COUNTIF($E$13:E13,"C")</f>
        <v>0</v>
      </c>
      <c r="F15" s="221">
        <f>COUNTIF($F$13:F13,"P")</f>
        <v>0</v>
      </c>
      <c r="G15" s="221">
        <f>COUNTIF($G$13:G13,"PVR")</f>
        <v>0</v>
      </c>
      <c r="H15" s="221">
        <f>COUNTIF($H$13:H13,"EX")</f>
        <v>0</v>
      </c>
      <c r="I15" s="222">
        <f>COUNTIF($I$13:I13,"N/A")</f>
        <v>0</v>
      </c>
    </row>
    <row r="16" spans="1:10" x14ac:dyDescent="0.3">
      <c r="B16" s="227"/>
      <c r="C16" s="226"/>
      <c r="D16" s="226">
        <f>COUNTIF($D$13:D14,"D")</f>
        <v>0</v>
      </c>
      <c r="E16" s="226"/>
      <c r="F16" s="226"/>
      <c r="G16" s="226"/>
      <c r="H16" s="226">
        <f>COUNTIF($H$13:H13,"VR")</f>
        <v>0</v>
      </c>
      <c r="I16" s="228"/>
    </row>
    <row r="17" spans="2:9" ht="15" thickBot="1" x14ac:dyDescent="0.35">
      <c r="B17" s="223"/>
      <c r="C17" s="224"/>
      <c r="D17" s="224"/>
      <c r="E17" s="224"/>
      <c r="F17" s="224"/>
      <c r="G17" s="224"/>
      <c r="H17" s="224">
        <f>COUNTIF($H$13:H14,"FL")</f>
        <v>0</v>
      </c>
      <c r="I17" s="225"/>
    </row>
  </sheetData>
  <mergeCells count="18">
    <mergeCell ref="A4:C4"/>
    <mergeCell ref="D4:J4"/>
    <mergeCell ref="A1:J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J8"/>
    <mergeCell ref="A9:J9"/>
    <mergeCell ref="B10:E11"/>
    <mergeCell ref="F10:J11"/>
    <mergeCell ref="A13:J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B8213-672C-4F17-9DB6-78C84B55C40B}">
  <sheetPr codeName="Sheet7"/>
  <dimension ref="A1:J29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55468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87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x14ac:dyDescent="0.3">
      <c r="A13" s="74" t="s">
        <v>57</v>
      </c>
      <c r="B13" s="21"/>
      <c r="C13" s="22"/>
      <c r="D13" s="14" t="s">
        <v>141</v>
      </c>
      <c r="E13" s="45"/>
      <c r="F13" s="13"/>
      <c r="G13" s="14"/>
      <c r="H13" s="15" t="s">
        <v>142</v>
      </c>
      <c r="I13" s="96"/>
      <c r="J13" s="53"/>
    </row>
    <row r="14" spans="1:10" ht="15" thickBot="1" x14ac:dyDescent="0.35">
      <c r="A14" s="75" t="s">
        <v>58</v>
      </c>
      <c r="B14" s="125"/>
      <c r="C14" s="126"/>
      <c r="D14" s="14" t="s">
        <v>141</v>
      </c>
      <c r="E14" s="45"/>
      <c r="F14" s="13"/>
      <c r="G14" s="14"/>
      <c r="H14" s="15" t="s">
        <v>142</v>
      </c>
      <c r="I14" s="148"/>
      <c r="J14" s="149"/>
    </row>
    <row r="15" spans="1:10" ht="15" thickBot="1" x14ac:dyDescent="0.35">
      <c r="A15" s="117"/>
      <c r="B15" s="118"/>
      <c r="C15" s="119"/>
      <c r="D15" s="119"/>
      <c r="E15" s="122"/>
      <c r="F15" s="118"/>
      <c r="G15" s="119"/>
      <c r="H15" s="120"/>
      <c r="I15" s="150"/>
      <c r="J15" s="151"/>
    </row>
    <row r="16" spans="1:10" x14ac:dyDescent="0.3">
      <c r="A16" s="146" t="s">
        <v>59</v>
      </c>
      <c r="B16" s="40"/>
      <c r="C16" s="39"/>
      <c r="D16" s="14" t="s">
        <v>141</v>
      </c>
      <c r="E16" s="45"/>
      <c r="F16" s="13"/>
      <c r="G16" s="14"/>
      <c r="H16" s="15" t="s">
        <v>142</v>
      </c>
      <c r="I16" s="109"/>
      <c r="J16" s="108"/>
    </row>
    <row r="17" spans="1:10" ht="15" thickBot="1" x14ac:dyDescent="0.35">
      <c r="A17" s="75" t="s">
        <v>60</v>
      </c>
      <c r="B17" s="125"/>
      <c r="C17" s="126"/>
      <c r="D17" s="14" t="s">
        <v>141</v>
      </c>
      <c r="E17" s="45"/>
      <c r="F17" s="13"/>
      <c r="G17" s="14"/>
      <c r="H17" s="15" t="s">
        <v>142</v>
      </c>
      <c r="I17" s="148"/>
      <c r="J17" s="149"/>
    </row>
    <row r="18" spans="1:10" ht="15" thickBot="1" x14ac:dyDescent="0.35">
      <c r="A18" s="117"/>
      <c r="B18" s="118"/>
      <c r="C18" s="119"/>
      <c r="D18" s="119"/>
      <c r="E18" s="122"/>
      <c r="F18" s="118"/>
      <c r="G18" s="119"/>
      <c r="H18" s="120"/>
      <c r="I18" s="150"/>
      <c r="J18" s="151"/>
    </row>
    <row r="19" spans="1:10" x14ac:dyDescent="0.3">
      <c r="A19" s="146" t="s">
        <v>61</v>
      </c>
      <c r="B19" s="40"/>
      <c r="C19" s="39"/>
      <c r="D19" s="14" t="s">
        <v>141</v>
      </c>
      <c r="E19" s="45"/>
      <c r="F19" s="13"/>
      <c r="G19" s="14"/>
      <c r="H19" s="15" t="s">
        <v>142</v>
      </c>
      <c r="I19" s="109"/>
      <c r="J19" s="108"/>
    </row>
    <row r="20" spans="1:10" x14ac:dyDescent="0.3">
      <c r="A20" s="36" t="s">
        <v>62</v>
      </c>
      <c r="B20" s="13"/>
      <c r="C20" s="14"/>
      <c r="D20" s="14" t="s">
        <v>141</v>
      </c>
      <c r="E20" s="45"/>
      <c r="F20" s="13"/>
      <c r="G20" s="14"/>
      <c r="H20" s="15" t="s">
        <v>142</v>
      </c>
      <c r="I20" s="97"/>
      <c r="J20" s="103"/>
    </row>
    <row r="21" spans="1:10" ht="15" thickBot="1" x14ac:dyDescent="0.35">
      <c r="A21" s="75" t="s">
        <v>63</v>
      </c>
      <c r="B21" s="92"/>
      <c r="C21" s="65"/>
      <c r="D21" s="14" t="s">
        <v>141</v>
      </c>
      <c r="E21" s="45"/>
      <c r="F21" s="13"/>
      <c r="G21" s="14"/>
      <c r="H21" s="15" t="s">
        <v>142</v>
      </c>
      <c r="I21" s="99"/>
      <c r="J21" s="104"/>
    </row>
    <row r="22" spans="1:10" ht="15" thickBot="1" x14ac:dyDescent="0.35">
      <c r="A22" s="70"/>
      <c r="B22" s="93"/>
      <c r="C22" s="72"/>
      <c r="D22" s="72"/>
      <c r="E22" s="89"/>
      <c r="F22" s="93"/>
      <c r="G22" s="72"/>
      <c r="H22" s="73"/>
      <c r="I22" s="100"/>
      <c r="J22" s="105"/>
    </row>
    <row r="23" spans="1:10" x14ac:dyDescent="0.3">
      <c r="A23" s="146" t="s">
        <v>82</v>
      </c>
      <c r="B23" s="95"/>
      <c r="C23" s="68"/>
      <c r="D23" s="14" t="s">
        <v>141</v>
      </c>
      <c r="E23" s="45"/>
      <c r="F23" s="13"/>
      <c r="G23" s="14"/>
      <c r="H23" s="15" t="s">
        <v>142</v>
      </c>
      <c r="I23" s="102"/>
      <c r="J23" s="107"/>
    </row>
    <row r="24" spans="1:10" x14ac:dyDescent="0.3">
      <c r="A24" s="36" t="s">
        <v>83</v>
      </c>
      <c r="B24" s="56"/>
      <c r="C24" s="54"/>
      <c r="D24" s="14" t="s">
        <v>141</v>
      </c>
      <c r="E24" s="45"/>
      <c r="F24" s="13"/>
      <c r="G24" s="14"/>
      <c r="H24" s="15" t="s">
        <v>142</v>
      </c>
      <c r="I24" s="98"/>
      <c r="J24" s="61"/>
    </row>
    <row r="25" spans="1:10" ht="15" thickBot="1" x14ac:dyDescent="0.35">
      <c r="A25" s="147" t="s">
        <v>84</v>
      </c>
      <c r="B25" s="57"/>
      <c r="C25" s="58"/>
      <c r="D25" s="14" t="s">
        <v>141</v>
      </c>
      <c r="E25" s="45"/>
      <c r="F25" s="13"/>
      <c r="G25" s="14"/>
      <c r="H25" s="15" t="s">
        <v>142</v>
      </c>
      <c r="I25" s="145"/>
      <c r="J25" s="62"/>
    </row>
    <row r="26" spans="1:10" ht="15" thickBot="1" x14ac:dyDescent="0.35"/>
    <row r="27" spans="1:10" x14ac:dyDescent="0.3">
      <c r="B27" s="220">
        <f>COUNTIF($B$13:$B$24,"P")</f>
        <v>0</v>
      </c>
      <c r="C27" s="221">
        <f>COUNTIF($C$13:C25,"C")</f>
        <v>0</v>
      </c>
      <c r="D27" s="221">
        <f>COUNTIF($D$13:D25,"G")</f>
        <v>0</v>
      </c>
      <c r="E27" s="221">
        <f>COUNTIF($E$13:E25,"C")</f>
        <v>0</v>
      </c>
      <c r="F27" s="221">
        <f>COUNTIF($F$13:F25,"P")</f>
        <v>0</v>
      </c>
      <c r="G27" s="221">
        <f>COUNTIF($G$13:G25,"PVR")</f>
        <v>0</v>
      </c>
      <c r="H27" s="221">
        <f>COUNTIF($H$13:H25,"EX")</f>
        <v>0</v>
      </c>
      <c r="I27" s="222">
        <f>COUNTIF($I$13:I25,"N/A")</f>
        <v>0</v>
      </c>
    </row>
    <row r="28" spans="1:10" x14ac:dyDescent="0.3">
      <c r="B28" s="227"/>
      <c r="C28" s="226"/>
      <c r="D28" s="226">
        <f>COUNTIF($D$13:D26,"D")</f>
        <v>10</v>
      </c>
      <c r="E28" s="226"/>
      <c r="F28" s="226"/>
      <c r="G28" s="226"/>
      <c r="H28" s="226">
        <f>COUNTIF($H$13:H25,"VR")</f>
        <v>10</v>
      </c>
      <c r="I28" s="228"/>
    </row>
    <row r="29" spans="1:10" ht="15" thickBot="1" x14ac:dyDescent="0.35">
      <c r="B29" s="223"/>
      <c r="C29" s="224"/>
      <c r="D29" s="224"/>
      <c r="E29" s="224"/>
      <c r="F29" s="224"/>
      <c r="G29" s="224"/>
      <c r="H29" s="224">
        <f>COUNTIF($H$13:H26,"FL")</f>
        <v>0</v>
      </c>
      <c r="I29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0D51A-F22B-4779-93E4-4B52FFF3C605}">
  <sheetPr codeName="Sheet8"/>
  <dimension ref="A1:J21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777343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85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x14ac:dyDescent="0.3">
      <c r="A13" s="35" t="s">
        <v>57</v>
      </c>
      <c r="B13" s="40"/>
      <c r="C13" s="39"/>
      <c r="D13" s="39" t="s">
        <v>141</v>
      </c>
      <c r="E13" s="41"/>
      <c r="F13" s="38"/>
      <c r="G13" s="39"/>
      <c r="H13" s="44" t="s">
        <v>142</v>
      </c>
      <c r="I13" s="46"/>
      <c r="J13" s="48"/>
    </row>
    <row r="14" spans="1:10" x14ac:dyDescent="0.3">
      <c r="A14" s="36" t="s">
        <v>58</v>
      </c>
      <c r="B14" s="42"/>
      <c r="C14" s="32"/>
      <c r="D14" s="39" t="s">
        <v>141</v>
      </c>
      <c r="E14" s="43"/>
      <c r="F14" s="34"/>
      <c r="G14" s="32"/>
      <c r="H14" s="44" t="s">
        <v>142</v>
      </c>
      <c r="I14" s="47"/>
      <c r="J14" s="49"/>
    </row>
    <row r="15" spans="1:10" ht="15" thickBot="1" x14ac:dyDescent="0.35">
      <c r="A15" s="63" t="s">
        <v>88</v>
      </c>
      <c r="B15" s="125"/>
      <c r="C15" s="126"/>
      <c r="D15" s="39" t="s">
        <v>141</v>
      </c>
      <c r="E15" s="127"/>
      <c r="F15" s="128"/>
      <c r="G15" s="126"/>
      <c r="H15" s="44" t="s">
        <v>142</v>
      </c>
      <c r="I15" s="130"/>
      <c r="J15" s="131"/>
    </row>
    <row r="16" spans="1:10" ht="15" thickBot="1" x14ac:dyDescent="0.35">
      <c r="A16" s="117"/>
      <c r="B16" s="118"/>
      <c r="C16" s="119"/>
      <c r="D16" s="119"/>
      <c r="E16" s="120"/>
      <c r="F16" s="121"/>
      <c r="G16" s="119"/>
      <c r="H16" s="122"/>
      <c r="I16" s="123"/>
      <c r="J16" s="124"/>
    </row>
    <row r="17" spans="1:10" ht="15" thickBot="1" x14ac:dyDescent="0.35">
      <c r="A17" s="5">
        <v>2</v>
      </c>
      <c r="B17" s="137"/>
      <c r="C17" s="138"/>
      <c r="D17" s="138" t="s">
        <v>141</v>
      </c>
      <c r="E17" s="139"/>
      <c r="F17" s="140"/>
      <c r="G17" s="138"/>
      <c r="H17" s="141" t="s">
        <v>144</v>
      </c>
      <c r="I17" s="142"/>
      <c r="J17" s="143"/>
    </row>
    <row r="18" spans="1:10" ht="15" thickBot="1" x14ac:dyDescent="0.35"/>
    <row r="19" spans="1:10" x14ac:dyDescent="0.3">
      <c r="B19" s="220">
        <f ca="1">COUNTIF($B$13:$B$24,"P")</f>
        <v>0</v>
      </c>
      <c r="C19" s="221">
        <f>COUNTIF($C$13:C17,"C")</f>
        <v>0</v>
      </c>
      <c r="D19" s="221">
        <f>COUNTIF($D$13:D17,"G")</f>
        <v>0</v>
      </c>
      <c r="E19" s="221">
        <f>COUNTIF($E$13:E17,"C")</f>
        <v>0</v>
      </c>
      <c r="F19" s="221">
        <f>COUNTIF($F$13:F17,"P")</f>
        <v>0</v>
      </c>
      <c r="G19" s="221">
        <f>COUNTIF($G$13:G17,"PVR")</f>
        <v>0</v>
      </c>
      <c r="H19" s="221">
        <f>COUNTIF($H$13:H17,"EX")</f>
        <v>1</v>
      </c>
      <c r="I19" s="222">
        <f>COUNTIF($I$13:I17,"N/A")</f>
        <v>0</v>
      </c>
    </row>
    <row r="20" spans="1:10" x14ac:dyDescent="0.3">
      <c r="B20" s="227"/>
      <c r="C20" s="226"/>
      <c r="D20" s="226">
        <f>COUNTIF($D$13:D18,"D")</f>
        <v>4</v>
      </c>
      <c r="E20" s="226"/>
      <c r="F20" s="226"/>
      <c r="G20" s="226"/>
      <c r="H20" s="226">
        <f>COUNTIF($H$13:H17,"VR")</f>
        <v>3</v>
      </c>
      <c r="I20" s="228"/>
    </row>
    <row r="21" spans="1:10" ht="15" thickBot="1" x14ac:dyDescent="0.35">
      <c r="B21" s="223"/>
      <c r="C21" s="224"/>
      <c r="D21" s="224"/>
      <c r="E21" s="224"/>
      <c r="F21" s="224"/>
      <c r="G21" s="224"/>
      <c r="H21" s="224">
        <f>COUNTIF($H$13:H18,"FL")</f>
        <v>0</v>
      </c>
      <c r="I21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2E3B8-B8B7-4AB1-930F-1162A89DFE0F}">
  <sheetPr codeName="Sheet9"/>
  <dimension ref="A1:J49"/>
  <sheetViews>
    <sheetView zoomScale="92" workbookViewId="0">
      <selection activeCell="D2" sqref="D2:J7"/>
    </sheetView>
  </sheetViews>
  <sheetFormatPr defaultRowHeight="14.4" x14ac:dyDescent="0.3"/>
  <cols>
    <col min="1" max="9" width="15.77734375" customWidth="1"/>
    <col min="10" max="10" width="40.777343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89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29" t="s">
        <v>12</v>
      </c>
      <c r="C12" s="30" t="s">
        <v>13</v>
      </c>
      <c r="D12" s="30" t="s">
        <v>19</v>
      </c>
      <c r="E12" s="30" t="s">
        <v>15</v>
      </c>
      <c r="F12" s="30" t="s">
        <v>16</v>
      </c>
      <c r="G12" s="30" t="s">
        <v>13</v>
      </c>
      <c r="H12" s="31" t="s">
        <v>14</v>
      </c>
      <c r="I12" s="29" t="s">
        <v>17</v>
      </c>
      <c r="J12" s="30" t="s">
        <v>18</v>
      </c>
    </row>
    <row r="13" spans="1:10" x14ac:dyDescent="0.3">
      <c r="A13" s="74" t="s">
        <v>22</v>
      </c>
      <c r="B13" s="18"/>
      <c r="C13" s="22"/>
      <c r="D13" s="14" t="s">
        <v>141</v>
      </c>
      <c r="E13" s="45"/>
      <c r="F13" s="13"/>
      <c r="G13" s="14"/>
      <c r="H13" s="15" t="s">
        <v>142</v>
      </c>
      <c r="I13" s="96"/>
      <c r="J13" s="53"/>
    </row>
    <row r="14" spans="1:10" x14ac:dyDescent="0.3">
      <c r="A14" s="36" t="s">
        <v>23</v>
      </c>
      <c r="B14" s="19"/>
      <c r="C14" s="14"/>
      <c r="D14" s="14" t="s">
        <v>141</v>
      </c>
      <c r="E14" s="45"/>
      <c r="F14" s="13"/>
      <c r="G14" s="14"/>
      <c r="H14" s="15" t="s">
        <v>142</v>
      </c>
      <c r="I14" s="97"/>
      <c r="J14" s="103"/>
    </row>
    <row r="15" spans="1:10" x14ac:dyDescent="0.3">
      <c r="A15" s="36" t="s">
        <v>24</v>
      </c>
      <c r="B15" s="19"/>
      <c r="C15" s="14"/>
      <c r="D15" s="14" t="s">
        <v>141</v>
      </c>
      <c r="E15" s="45"/>
      <c r="F15" s="13"/>
      <c r="G15" s="14"/>
      <c r="H15" s="15" t="s">
        <v>142</v>
      </c>
      <c r="I15" s="97"/>
      <c r="J15" s="103"/>
    </row>
    <row r="16" spans="1:10" x14ac:dyDescent="0.3">
      <c r="A16" s="36" t="s">
        <v>26</v>
      </c>
      <c r="B16" s="19"/>
      <c r="C16" s="14"/>
      <c r="D16" s="14" t="s">
        <v>154</v>
      </c>
      <c r="E16" s="45"/>
      <c r="F16" s="13"/>
      <c r="G16" s="14"/>
      <c r="H16" s="15" t="s">
        <v>142</v>
      </c>
      <c r="I16" s="97"/>
      <c r="J16" s="103"/>
    </row>
    <row r="17" spans="1:10" x14ac:dyDescent="0.3">
      <c r="A17" s="36" t="s">
        <v>27</v>
      </c>
      <c r="B17" s="19"/>
      <c r="C17" s="14"/>
      <c r="D17" s="14" t="s">
        <v>154</v>
      </c>
      <c r="E17" s="45"/>
      <c r="F17" s="13"/>
      <c r="G17" s="14"/>
      <c r="H17" s="15" t="s">
        <v>142</v>
      </c>
      <c r="I17" s="97"/>
      <c r="J17" s="103"/>
    </row>
    <row r="18" spans="1:10" x14ac:dyDescent="0.3">
      <c r="A18" s="36" t="s">
        <v>29</v>
      </c>
      <c r="B18" s="19"/>
      <c r="C18" s="14"/>
      <c r="D18" s="14" t="s">
        <v>154</v>
      </c>
      <c r="E18" s="45"/>
      <c r="F18" s="13"/>
      <c r="G18" s="14"/>
      <c r="H18" s="15" t="s">
        <v>142</v>
      </c>
      <c r="I18" s="97"/>
      <c r="J18" s="103"/>
    </row>
    <row r="19" spans="1:10" x14ac:dyDescent="0.3">
      <c r="A19" s="36" t="s">
        <v>30</v>
      </c>
      <c r="B19" s="19"/>
      <c r="C19" s="14"/>
      <c r="D19" s="14" t="s">
        <v>141</v>
      </c>
      <c r="E19" s="45"/>
      <c r="F19" s="13"/>
      <c r="G19" s="14"/>
      <c r="H19" s="15" t="s">
        <v>142</v>
      </c>
      <c r="I19" s="97"/>
      <c r="J19" s="103"/>
    </row>
    <row r="20" spans="1:10" x14ac:dyDescent="0.3">
      <c r="A20" s="36" t="s">
        <v>32</v>
      </c>
      <c r="B20" s="19"/>
      <c r="C20" s="14"/>
      <c r="D20" s="14" t="s">
        <v>141</v>
      </c>
      <c r="E20" s="45"/>
      <c r="F20" s="13"/>
      <c r="G20" s="14"/>
      <c r="H20" s="15" t="s">
        <v>142</v>
      </c>
      <c r="I20" s="97"/>
      <c r="J20" s="103"/>
    </row>
    <row r="21" spans="1:10" x14ac:dyDescent="0.3">
      <c r="A21" s="36" t="s">
        <v>71</v>
      </c>
      <c r="B21" s="60"/>
      <c r="C21" s="54"/>
      <c r="D21" s="14" t="s">
        <v>141</v>
      </c>
      <c r="E21" s="45"/>
      <c r="F21" s="13"/>
      <c r="G21" s="14"/>
      <c r="H21" s="15" t="s">
        <v>142</v>
      </c>
      <c r="I21" s="98"/>
      <c r="J21" s="61"/>
    </row>
    <row r="22" spans="1:10" x14ac:dyDescent="0.3">
      <c r="A22" s="36" t="s">
        <v>90</v>
      </c>
      <c r="B22" s="60"/>
      <c r="C22" s="54"/>
      <c r="D22" s="14" t="s">
        <v>141</v>
      </c>
      <c r="E22" s="45"/>
      <c r="F22" s="13"/>
      <c r="G22" s="14"/>
      <c r="H22" s="15" t="s">
        <v>142</v>
      </c>
      <c r="I22" s="98"/>
      <c r="J22" s="61"/>
    </row>
    <row r="23" spans="1:10" x14ac:dyDescent="0.3">
      <c r="A23" s="36" t="s">
        <v>91</v>
      </c>
      <c r="B23" s="60"/>
      <c r="C23" s="54"/>
      <c r="D23" s="14" t="s">
        <v>141</v>
      </c>
      <c r="E23" s="45"/>
      <c r="F23" s="13"/>
      <c r="G23" s="14"/>
      <c r="H23" s="15" t="s">
        <v>142</v>
      </c>
      <c r="I23" s="98"/>
      <c r="J23" s="61"/>
    </row>
    <row r="24" spans="1:10" x14ac:dyDescent="0.3">
      <c r="A24" s="36" t="s">
        <v>74</v>
      </c>
      <c r="B24" s="60"/>
      <c r="C24" s="54"/>
      <c r="D24" s="14" t="s">
        <v>141</v>
      </c>
      <c r="E24" s="45"/>
      <c r="F24" s="13"/>
      <c r="G24" s="14"/>
      <c r="H24" s="15" t="s">
        <v>142</v>
      </c>
      <c r="I24" s="98"/>
      <c r="J24" s="61"/>
    </row>
    <row r="25" spans="1:10" x14ac:dyDescent="0.3">
      <c r="A25" s="36" t="s">
        <v>75</v>
      </c>
      <c r="B25" s="60"/>
      <c r="C25" s="54"/>
      <c r="D25" s="14" t="s">
        <v>141</v>
      </c>
      <c r="E25" s="45"/>
      <c r="F25" s="13"/>
      <c r="G25" s="14"/>
      <c r="H25" s="15" t="s">
        <v>142</v>
      </c>
      <c r="I25" s="98"/>
      <c r="J25" s="61"/>
    </row>
    <row r="26" spans="1:10" x14ac:dyDescent="0.3">
      <c r="A26" s="36" t="s">
        <v>76</v>
      </c>
      <c r="B26" s="60"/>
      <c r="C26" s="54"/>
      <c r="D26" s="14" t="s">
        <v>141</v>
      </c>
      <c r="E26" s="45"/>
      <c r="F26" s="13"/>
      <c r="G26" s="14"/>
      <c r="H26" s="15" t="s">
        <v>142</v>
      </c>
      <c r="I26" s="98"/>
      <c r="J26" s="61"/>
    </row>
    <row r="27" spans="1:10" x14ac:dyDescent="0.3">
      <c r="A27" s="36" t="s">
        <v>78</v>
      </c>
      <c r="B27" s="60"/>
      <c r="C27" s="54"/>
      <c r="D27" s="14" t="s">
        <v>141</v>
      </c>
      <c r="E27" s="45"/>
      <c r="F27" s="13"/>
      <c r="G27" s="14"/>
      <c r="H27" s="15" t="s">
        <v>142</v>
      </c>
      <c r="I27" s="98"/>
      <c r="J27" s="61"/>
    </row>
    <row r="28" spans="1:10" x14ac:dyDescent="0.3">
      <c r="A28" s="36" t="s">
        <v>79</v>
      </c>
      <c r="B28" s="60"/>
      <c r="C28" s="54"/>
      <c r="D28" s="14" t="s">
        <v>141</v>
      </c>
      <c r="E28" s="45"/>
      <c r="F28" s="13"/>
      <c r="G28" s="14"/>
      <c r="H28" s="15" t="s">
        <v>142</v>
      </c>
      <c r="I28" s="98"/>
      <c r="J28" s="61"/>
    </row>
    <row r="29" spans="1:10" ht="15" thickBot="1" x14ac:dyDescent="0.35">
      <c r="A29" s="75" t="s">
        <v>92</v>
      </c>
      <c r="B29" s="64"/>
      <c r="C29" s="65"/>
      <c r="D29" s="14" t="s">
        <v>141</v>
      </c>
      <c r="E29" s="45"/>
      <c r="F29" s="13"/>
      <c r="G29" s="14"/>
      <c r="H29" s="15" t="s">
        <v>142</v>
      </c>
      <c r="I29" s="99"/>
      <c r="J29" s="104"/>
    </row>
    <row r="30" spans="1:10" ht="15" thickBot="1" x14ac:dyDescent="0.35">
      <c r="A30" s="70"/>
      <c r="B30" s="71"/>
      <c r="C30" s="72"/>
      <c r="D30" s="72"/>
      <c r="E30" s="89"/>
      <c r="F30" s="93"/>
      <c r="G30" s="72"/>
      <c r="H30" s="73"/>
      <c r="I30" s="100"/>
      <c r="J30" s="105"/>
    </row>
    <row r="31" spans="1:10" x14ac:dyDescent="0.3">
      <c r="A31" s="146" t="s">
        <v>93</v>
      </c>
      <c r="B31" s="67"/>
      <c r="C31" s="68"/>
      <c r="D31" s="14" t="s">
        <v>141</v>
      </c>
      <c r="E31" s="45"/>
      <c r="F31" s="13"/>
      <c r="G31" s="14"/>
      <c r="H31" s="15" t="s">
        <v>142</v>
      </c>
      <c r="I31" s="102"/>
      <c r="J31" s="107"/>
    </row>
    <row r="32" spans="1:10" x14ac:dyDescent="0.3">
      <c r="A32" s="36" t="s">
        <v>94</v>
      </c>
      <c r="B32" s="60"/>
      <c r="C32" s="54"/>
      <c r="D32" s="14" t="s">
        <v>141</v>
      </c>
      <c r="E32" s="45"/>
      <c r="F32" s="13"/>
      <c r="G32" s="14"/>
      <c r="H32" s="15" t="s">
        <v>142</v>
      </c>
      <c r="I32" s="98"/>
      <c r="J32" s="61"/>
    </row>
    <row r="33" spans="1:10" x14ac:dyDescent="0.3">
      <c r="A33" s="36" t="s">
        <v>95</v>
      </c>
      <c r="B33" s="60"/>
      <c r="C33" s="54"/>
      <c r="D33" s="14" t="s">
        <v>141</v>
      </c>
      <c r="E33" s="45"/>
      <c r="F33" s="13"/>
      <c r="G33" s="14"/>
      <c r="H33" s="15" t="s">
        <v>142</v>
      </c>
      <c r="I33" s="98"/>
      <c r="J33" s="61"/>
    </row>
    <row r="34" spans="1:10" ht="15" thickBot="1" x14ac:dyDescent="0.35">
      <c r="A34" s="75" t="s">
        <v>96</v>
      </c>
      <c r="B34" s="64"/>
      <c r="C34" s="65"/>
      <c r="D34" s="14" t="s">
        <v>141</v>
      </c>
      <c r="E34" s="45"/>
      <c r="F34" s="13"/>
      <c r="G34" s="14"/>
      <c r="H34" s="15" t="s">
        <v>142</v>
      </c>
      <c r="I34" s="99"/>
      <c r="J34" s="104"/>
    </row>
    <row r="35" spans="1:10" ht="15" thickBot="1" x14ac:dyDescent="0.35">
      <c r="A35" s="70"/>
      <c r="B35" s="71"/>
      <c r="C35" s="72"/>
      <c r="D35" s="72"/>
      <c r="E35" s="89"/>
      <c r="F35" s="93"/>
      <c r="G35" s="72"/>
      <c r="H35" s="73"/>
      <c r="I35" s="100"/>
      <c r="J35" s="105"/>
    </row>
    <row r="36" spans="1:10" ht="15" thickBot="1" x14ac:dyDescent="0.35">
      <c r="A36" s="79">
        <v>3</v>
      </c>
      <c r="B36" s="80"/>
      <c r="C36" s="81"/>
      <c r="D36" s="81" t="s">
        <v>154</v>
      </c>
      <c r="E36" s="90"/>
      <c r="F36" s="94"/>
      <c r="G36" s="81"/>
      <c r="H36" s="82" t="s">
        <v>144</v>
      </c>
      <c r="I36" s="101"/>
      <c r="J36" s="106"/>
    </row>
    <row r="37" spans="1:10" ht="15" thickBot="1" x14ac:dyDescent="0.35">
      <c r="A37" s="70"/>
      <c r="B37" s="71"/>
      <c r="C37" s="72"/>
      <c r="D37" s="72"/>
      <c r="E37" s="89"/>
      <c r="F37" s="93"/>
      <c r="G37" s="72"/>
      <c r="H37" s="73"/>
      <c r="I37" s="100"/>
      <c r="J37" s="105"/>
    </row>
    <row r="38" spans="1:10" ht="15" thickBot="1" x14ac:dyDescent="0.35">
      <c r="A38" s="79">
        <v>4</v>
      </c>
      <c r="B38" s="80"/>
      <c r="C38" s="81"/>
      <c r="D38" s="81" t="s">
        <v>141</v>
      </c>
      <c r="E38" s="90"/>
      <c r="F38" s="94"/>
      <c r="G38" s="81"/>
      <c r="H38" s="82" t="s">
        <v>144</v>
      </c>
      <c r="I38" s="101"/>
      <c r="J38" s="106"/>
    </row>
    <row r="39" spans="1:10" ht="15" thickBot="1" x14ac:dyDescent="0.35">
      <c r="A39" s="70"/>
      <c r="B39" s="71"/>
      <c r="C39" s="72"/>
      <c r="D39" s="72"/>
      <c r="E39" s="89"/>
      <c r="F39" s="93"/>
      <c r="G39" s="72"/>
      <c r="H39" s="73"/>
      <c r="I39" s="100"/>
      <c r="J39" s="105"/>
    </row>
    <row r="40" spans="1:10" ht="15" thickBot="1" x14ac:dyDescent="0.35">
      <c r="A40" s="79">
        <v>5</v>
      </c>
      <c r="B40" s="80"/>
      <c r="C40" s="81"/>
      <c r="D40" s="81" t="s">
        <v>141</v>
      </c>
      <c r="E40" s="90"/>
      <c r="F40" s="94"/>
      <c r="G40" s="81"/>
      <c r="H40" s="82" t="s">
        <v>144</v>
      </c>
      <c r="I40" s="101"/>
      <c r="J40" s="106"/>
    </row>
    <row r="41" spans="1:10" ht="15" thickBot="1" x14ac:dyDescent="0.35">
      <c r="A41" s="70"/>
      <c r="B41" s="71"/>
      <c r="C41" s="72"/>
      <c r="D41" s="72"/>
      <c r="E41" s="89"/>
      <c r="F41" s="93"/>
      <c r="G41" s="72"/>
      <c r="H41" s="73"/>
      <c r="I41" s="100"/>
      <c r="J41" s="105"/>
    </row>
    <row r="42" spans="1:10" ht="15" thickBot="1" x14ac:dyDescent="0.35">
      <c r="A42" s="79">
        <v>6</v>
      </c>
      <c r="B42" s="80"/>
      <c r="C42" s="81"/>
      <c r="D42" s="81" t="s">
        <v>154</v>
      </c>
      <c r="E42" s="90"/>
      <c r="F42" s="94"/>
      <c r="G42" s="81"/>
      <c r="H42" s="82" t="s">
        <v>144</v>
      </c>
      <c r="I42" s="101"/>
      <c r="J42" s="106"/>
    </row>
    <row r="43" spans="1:10" ht="15" thickBot="1" x14ac:dyDescent="0.35">
      <c r="A43" s="70"/>
      <c r="B43" s="193"/>
      <c r="C43" s="194"/>
      <c r="D43" s="194"/>
      <c r="E43" s="195"/>
      <c r="F43" s="196"/>
      <c r="G43" s="194"/>
      <c r="H43" s="197"/>
      <c r="I43" s="100"/>
      <c r="J43" s="105"/>
    </row>
    <row r="44" spans="1:10" x14ac:dyDescent="0.3">
      <c r="A44" s="76" t="s">
        <v>97</v>
      </c>
      <c r="B44" s="210"/>
      <c r="C44" s="211"/>
      <c r="D44" s="211" t="s">
        <v>154</v>
      </c>
      <c r="E44" s="213"/>
      <c r="F44" s="210"/>
      <c r="G44" s="211"/>
      <c r="H44" s="212" t="s">
        <v>144</v>
      </c>
      <c r="I44" s="102"/>
      <c r="J44" s="107"/>
    </row>
    <row r="45" spans="1:10" ht="15" thickBot="1" x14ac:dyDescent="0.35">
      <c r="A45" s="78" t="s">
        <v>98</v>
      </c>
      <c r="B45" s="57"/>
      <c r="C45" s="58"/>
      <c r="D45" s="58" t="s">
        <v>154</v>
      </c>
      <c r="E45" s="144"/>
      <c r="F45" s="57"/>
      <c r="G45" s="58"/>
      <c r="H45" s="59" t="s">
        <v>144</v>
      </c>
      <c r="I45" s="145"/>
      <c r="J45" s="62"/>
    </row>
    <row r="46" spans="1:10" ht="15" thickBot="1" x14ac:dyDescent="0.35"/>
    <row r="47" spans="1:10" x14ac:dyDescent="0.3">
      <c r="B47" s="220">
        <f>COUNTIF($B$13:$B$24,"P")</f>
        <v>0</v>
      </c>
      <c r="C47" s="221">
        <f>COUNTIF($C$13:C45,"C")</f>
        <v>0</v>
      </c>
      <c r="D47" s="221">
        <f>COUNTIF($D$13:D45,"G")</f>
        <v>7</v>
      </c>
      <c r="E47" s="221">
        <f>COUNTIF($E$13:E45,"C")</f>
        <v>0</v>
      </c>
      <c r="F47" s="221">
        <f>COUNTIF($F$13:F45,"P")</f>
        <v>0</v>
      </c>
      <c r="G47" s="221">
        <f>COUNTIF($G$13:G45,"PVR")</f>
        <v>0</v>
      </c>
      <c r="H47" s="221">
        <f>COUNTIF($H$13:H45,"EX")</f>
        <v>6</v>
      </c>
      <c r="I47" s="222">
        <f>COUNTIF($I$13:I45,"N/A")</f>
        <v>0</v>
      </c>
    </row>
    <row r="48" spans="1:10" x14ac:dyDescent="0.3">
      <c r="B48" s="227"/>
      <c r="C48" s="226"/>
      <c r="D48" s="226">
        <f>COUNTIF($D$13:D46,"D")</f>
        <v>20</v>
      </c>
      <c r="E48" s="226"/>
      <c r="F48" s="226"/>
      <c r="G48" s="226"/>
      <c r="H48" s="226">
        <f>COUNTIF($H$13:H45,"VR")</f>
        <v>21</v>
      </c>
      <c r="I48" s="228"/>
    </row>
    <row r="49" spans="2:9" ht="15" thickBot="1" x14ac:dyDescent="0.35">
      <c r="B49" s="223"/>
      <c r="C49" s="224"/>
      <c r="D49" s="224"/>
      <c r="E49" s="224"/>
      <c r="F49" s="224"/>
      <c r="G49" s="224"/>
      <c r="H49" s="224">
        <f>COUNTIF($H$13:H46,"FL")</f>
        <v>0</v>
      </c>
      <c r="I49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B96A3-BFDA-4CF7-AEF6-1ED3EA503761}">
  <sheetPr codeName="Sheet10"/>
  <dimension ref="A1:J23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55468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99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x14ac:dyDescent="0.3">
      <c r="A13" s="35" t="s">
        <v>57</v>
      </c>
      <c r="B13" s="40"/>
      <c r="C13" s="39"/>
      <c r="D13" s="14" t="s">
        <v>141</v>
      </c>
      <c r="E13" s="15"/>
      <c r="F13" s="19"/>
      <c r="G13" s="14"/>
      <c r="H13" s="45" t="s">
        <v>142</v>
      </c>
      <c r="I13" s="46"/>
      <c r="J13" s="48"/>
    </row>
    <row r="14" spans="1:10" x14ac:dyDescent="0.3">
      <c r="A14" s="36" t="s">
        <v>58</v>
      </c>
      <c r="B14" s="42"/>
      <c r="C14" s="32"/>
      <c r="D14" s="14" t="s">
        <v>141</v>
      </c>
      <c r="E14" s="15"/>
      <c r="F14" s="19"/>
      <c r="G14" s="14"/>
      <c r="H14" s="45" t="s">
        <v>142</v>
      </c>
      <c r="I14" s="47"/>
      <c r="J14" s="49"/>
    </row>
    <row r="15" spans="1:10" ht="15" thickBot="1" x14ac:dyDescent="0.35">
      <c r="A15" s="63" t="s">
        <v>88</v>
      </c>
      <c r="B15" s="125"/>
      <c r="C15" s="126"/>
      <c r="D15" s="14" t="s">
        <v>141</v>
      </c>
      <c r="E15" s="15"/>
      <c r="F15" s="19"/>
      <c r="G15" s="14"/>
      <c r="H15" s="45" t="s">
        <v>142</v>
      </c>
      <c r="I15" s="130"/>
      <c r="J15" s="131"/>
    </row>
    <row r="16" spans="1:10" ht="15" thickBot="1" x14ac:dyDescent="0.35">
      <c r="A16" s="117"/>
      <c r="B16" s="118"/>
      <c r="C16" s="119"/>
      <c r="D16" s="119"/>
      <c r="E16" s="120"/>
      <c r="F16" s="121"/>
      <c r="G16" s="119"/>
      <c r="H16" s="122"/>
      <c r="I16" s="123"/>
      <c r="J16" s="124"/>
    </row>
    <row r="17" spans="1:10" x14ac:dyDescent="0.3">
      <c r="A17" s="116" t="s">
        <v>59</v>
      </c>
      <c r="B17" s="21"/>
      <c r="C17" s="22"/>
      <c r="D17" s="22" t="s">
        <v>141</v>
      </c>
      <c r="E17" s="23"/>
      <c r="F17" s="18"/>
      <c r="G17" s="22"/>
      <c r="H17" s="23" t="s">
        <v>142</v>
      </c>
      <c r="I17" s="46"/>
      <c r="J17" s="48"/>
    </row>
    <row r="18" spans="1:10" x14ac:dyDescent="0.3">
      <c r="A18" s="36" t="s">
        <v>60</v>
      </c>
      <c r="B18" s="42"/>
      <c r="C18" s="32"/>
      <c r="D18" s="14" t="s">
        <v>141</v>
      </c>
      <c r="E18" s="15"/>
      <c r="F18" s="19"/>
      <c r="G18" s="14"/>
      <c r="H18" s="15" t="s">
        <v>142</v>
      </c>
      <c r="I18" s="47"/>
      <c r="J18" s="49"/>
    </row>
    <row r="19" spans="1:10" ht="15" thickBot="1" x14ac:dyDescent="0.35">
      <c r="A19" s="37" t="s">
        <v>100</v>
      </c>
      <c r="B19" s="24"/>
      <c r="C19" s="25"/>
      <c r="D19" s="25" t="s">
        <v>141</v>
      </c>
      <c r="E19" s="26"/>
      <c r="F19" s="20"/>
      <c r="G19" s="25"/>
      <c r="H19" s="26" t="s">
        <v>142</v>
      </c>
      <c r="I19" s="27"/>
      <c r="J19" s="28"/>
    </row>
    <row r="20" spans="1:10" ht="15" thickBot="1" x14ac:dyDescent="0.35"/>
    <row r="21" spans="1:10" x14ac:dyDescent="0.3">
      <c r="B21" s="220">
        <f ca="1">COUNTIF($B$13:$B$24,"P")</f>
        <v>0</v>
      </c>
      <c r="C21" s="221">
        <f>COUNTIF($C$13:C19,"C")</f>
        <v>0</v>
      </c>
      <c r="D21" s="221">
        <f>COUNTIF($D$13:D19,"G")</f>
        <v>0</v>
      </c>
      <c r="E21" s="221">
        <f>COUNTIF($E$13:E19,"C")</f>
        <v>0</v>
      </c>
      <c r="F21" s="221">
        <f>COUNTIF($F$13:F19,"P")</f>
        <v>0</v>
      </c>
      <c r="G21" s="221">
        <f>COUNTIF($G$13:G19,"PVR")</f>
        <v>0</v>
      </c>
      <c r="H21" s="221">
        <f>COUNTIF($H$13:H19,"EX")</f>
        <v>0</v>
      </c>
      <c r="I21" s="222">
        <f>COUNTIF($I$13:I19,"N/A")</f>
        <v>0</v>
      </c>
    </row>
    <row r="22" spans="1:10" x14ac:dyDescent="0.3">
      <c r="B22" s="227"/>
      <c r="C22" s="226"/>
      <c r="D22" s="226">
        <f>COUNTIF($D$13:D20,"D")</f>
        <v>6</v>
      </c>
      <c r="E22" s="226"/>
      <c r="F22" s="226"/>
      <c r="G22" s="226"/>
      <c r="H22" s="226">
        <f>COUNTIF($H$13:H19,"VR")</f>
        <v>6</v>
      </c>
      <c r="I22" s="228"/>
    </row>
    <row r="23" spans="1:10" ht="15" thickBot="1" x14ac:dyDescent="0.35">
      <c r="B23" s="223"/>
      <c r="C23" s="224"/>
      <c r="D23" s="224"/>
      <c r="E23" s="224"/>
      <c r="F23" s="224"/>
      <c r="G23" s="224"/>
      <c r="H23" s="224">
        <f>COUNTIF($H$13:H20,"FL")</f>
        <v>0</v>
      </c>
      <c r="I23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8FFA0-424B-4642-954C-408D620A3D96}">
  <sheetPr codeName="Sheet11"/>
  <dimension ref="A1:J38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777343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99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29" t="s">
        <v>12</v>
      </c>
      <c r="C12" s="30" t="s">
        <v>13</v>
      </c>
      <c r="D12" s="30" t="s">
        <v>19</v>
      </c>
      <c r="E12" s="30" t="s">
        <v>15</v>
      </c>
      <c r="F12" s="30" t="s">
        <v>16</v>
      </c>
      <c r="G12" s="30" t="s">
        <v>13</v>
      </c>
      <c r="H12" s="31" t="s">
        <v>14</v>
      </c>
      <c r="I12" s="29" t="s">
        <v>17</v>
      </c>
      <c r="J12" s="30" t="s">
        <v>18</v>
      </c>
    </row>
    <row r="13" spans="1:10" x14ac:dyDescent="0.3">
      <c r="A13" s="74" t="s">
        <v>57</v>
      </c>
      <c r="B13" s="18"/>
      <c r="C13" s="22"/>
      <c r="D13" s="14" t="s">
        <v>141</v>
      </c>
      <c r="E13" s="15"/>
      <c r="F13" s="19"/>
      <c r="G13" s="14"/>
      <c r="H13" s="45" t="s">
        <v>142</v>
      </c>
      <c r="I13" s="53"/>
      <c r="J13" s="214"/>
    </row>
    <row r="14" spans="1:10" x14ac:dyDescent="0.3">
      <c r="A14" s="36" t="s">
        <v>58</v>
      </c>
      <c r="B14" s="19"/>
      <c r="C14" s="14"/>
      <c r="D14" s="14" t="s">
        <v>141</v>
      </c>
      <c r="E14" s="15"/>
      <c r="F14" s="19"/>
      <c r="G14" s="14"/>
      <c r="H14" s="45" t="s">
        <v>142</v>
      </c>
      <c r="I14" s="103"/>
      <c r="J14" s="17"/>
    </row>
    <row r="15" spans="1:10" ht="15" thickBot="1" x14ac:dyDescent="0.35">
      <c r="A15" s="75" t="s">
        <v>88</v>
      </c>
      <c r="B15" s="128"/>
      <c r="C15" s="126"/>
      <c r="D15" s="14" t="s">
        <v>141</v>
      </c>
      <c r="E15" s="15"/>
      <c r="F15" s="19"/>
      <c r="G15" s="14"/>
      <c r="H15" s="45" t="s">
        <v>142</v>
      </c>
      <c r="I15" s="149"/>
      <c r="J15" s="131"/>
    </row>
    <row r="16" spans="1:10" ht="15" thickBot="1" x14ac:dyDescent="0.35">
      <c r="A16" s="117"/>
      <c r="B16" s="121"/>
      <c r="C16" s="119"/>
      <c r="D16" s="119"/>
      <c r="E16" s="122"/>
      <c r="F16" s="118"/>
      <c r="G16" s="119"/>
      <c r="H16" s="122"/>
      <c r="I16" s="151"/>
      <c r="J16" s="124"/>
    </row>
    <row r="17" spans="1:10" x14ac:dyDescent="0.3">
      <c r="A17" s="146" t="s">
        <v>59</v>
      </c>
      <c r="B17" s="38"/>
      <c r="C17" s="39"/>
      <c r="D17" s="14" t="s">
        <v>141</v>
      </c>
      <c r="E17" s="15"/>
      <c r="F17" s="19"/>
      <c r="G17" s="14"/>
      <c r="H17" s="45" t="s">
        <v>142</v>
      </c>
      <c r="I17" s="108"/>
      <c r="J17" s="48"/>
    </row>
    <row r="18" spans="1:10" x14ac:dyDescent="0.3">
      <c r="A18" s="36" t="s">
        <v>60</v>
      </c>
      <c r="B18" s="19"/>
      <c r="C18" s="14"/>
      <c r="D18" s="14" t="s">
        <v>141</v>
      </c>
      <c r="E18" s="15"/>
      <c r="F18" s="19"/>
      <c r="G18" s="14"/>
      <c r="H18" s="45" t="s">
        <v>142</v>
      </c>
      <c r="I18" s="103"/>
      <c r="J18" s="17"/>
    </row>
    <row r="19" spans="1:10" ht="15" thickBot="1" x14ac:dyDescent="0.35">
      <c r="A19" s="75" t="s">
        <v>100</v>
      </c>
      <c r="B19" s="128"/>
      <c r="C19" s="126"/>
      <c r="D19" s="14" t="s">
        <v>141</v>
      </c>
      <c r="E19" s="15"/>
      <c r="F19" s="19"/>
      <c r="G19" s="14"/>
      <c r="H19" s="45" t="s">
        <v>142</v>
      </c>
      <c r="I19" s="149"/>
      <c r="J19" s="131"/>
    </row>
    <row r="20" spans="1:10" ht="15" thickBot="1" x14ac:dyDescent="0.35">
      <c r="A20" s="117"/>
      <c r="B20" s="121"/>
      <c r="C20" s="119"/>
      <c r="D20" s="119"/>
      <c r="E20" s="122"/>
      <c r="F20" s="118"/>
      <c r="G20" s="119"/>
      <c r="H20" s="122"/>
      <c r="I20" s="151"/>
      <c r="J20" s="124"/>
    </row>
    <row r="21" spans="1:10" x14ac:dyDescent="0.3">
      <c r="A21" s="146" t="s">
        <v>61</v>
      </c>
      <c r="B21" s="67"/>
      <c r="C21" s="68"/>
      <c r="D21" s="14" t="s">
        <v>141</v>
      </c>
      <c r="E21" s="15"/>
      <c r="F21" s="19"/>
      <c r="G21" s="14"/>
      <c r="H21" s="45" t="s">
        <v>142</v>
      </c>
      <c r="I21" s="107"/>
      <c r="J21" s="215"/>
    </row>
    <row r="22" spans="1:10" x14ac:dyDescent="0.3">
      <c r="A22" s="36" t="s">
        <v>62</v>
      </c>
      <c r="B22" s="60"/>
      <c r="C22" s="54"/>
      <c r="D22" s="14" t="s">
        <v>141</v>
      </c>
      <c r="E22" s="15"/>
      <c r="F22" s="19"/>
      <c r="G22" s="14"/>
      <c r="H22" s="45" t="s">
        <v>142</v>
      </c>
      <c r="I22" s="61"/>
      <c r="J22" s="216"/>
    </row>
    <row r="23" spans="1:10" ht="15" thickBot="1" x14ac:dyDescent="0.35">
      <c r="A23" s="75" t="s">
        <v>63</v>
      </c>
      <c r="B23" s="64"/>
      <c r="C23" s="65"/>
      <c r="D23" s="14" t="s">
        <v>141</v>
      </c>
      <c r="E23" s="15"/>
      <c r="F23" s="19"/>
      <c r="G23" s="14"/>
      <c r="H23" s="45" t="s">
        <v>142</v>
      </c>
      <c r="I23" s="104"/>
      <c r="J23" s="217"/>
    </row>
    <row r="24" spans="1:10" ht="15" thickBot="1" x14ac:dyDescent="0.35">
      <c r="A24" s="70"/>
      <c r="B24" s="71"/>
      <c r="C24" s="72"/>
      <c r="D24" s="72"/>
      <c r="E24" s="89"/>
      <c r="F24" s="93"/>
      <c r="G24" s="72"/>
      <c r="H24" s="89"/>
      <c r="I24" s="105"/>
      <c r="J24" s="218"/>
    </row>
    <row r="25" spans="1:10" x14ac:dyDescent="0.3">
      <c r="A25" s="146" t="s">
        <v>82</v>
      </c>
      <c r="B25" s="67"/>
      <c r="C25" s="68"/>
      <c r="D25" s="14" t="s">
        <v>141</v>
      </c>
      <c r="E25" s="15"/>
      <c r="F25" s="19"/>
      <c r="G25" s="14"/>
      <c r="H25" s="45" t="s">
        <v>142</v>
      </c>
      <c r="I25" s="107"/>
      <c r="J25" s="215"/>
    </row>
    <row r="26" spans="1:10" x14ac:dyDescent="0.3">
      <c r="A26" s="36" t="s">
        <v>83</v>
      </c>
      <c r="B26" s="60"/>
      <c r="C26" s="54"/>
      <c r="D26" s="14" t="s">
        <v>141</v>
      </c>
      <c r="E26" s="15"/>
      <c r="F26" s="19"/>
      <c r="G26" s="14"/>
      <c r="H26" s="45" t="s">
        <v>142</v>
      </c>
      <c r="I26" s="61"/>
      <c r="J26" s="216"/>
    </row>
    <row r="27" spans="1:10" ht="15" thickBot="1" x14ac:dyDescent="0.35">
      <c r="A27" s="75" t="s">
        <v>84</v>
      </c>
      <c r="B27" s="64"/>
      <c r="C27" s="65"/>
      <c r="D27" s="14" t="s">
        <v>141</v>
      </c>
      <c r="E27" s="15"/>
      <c r="F27" s="19"/>
      <c r="G27" s="14"/>
      <c r="H27" s="45" t="s">
        <v>142</v>
      </c>
      <c r="I27" s="104"/>
      <c r="J27" s="217"/>
    </row>
    <row r="28" spans="1:10" ht="15" thickBot="1" x14ac:dyDescent="0.35">
      <c r="A28" s="70"/>
      <c r="B28" s="71"/>
      <c r="C28" s="72"/>
      <c r="D28" s="72"/>
      <c r="E28" s="89"/>
      <c r="F28" s="93"/>
      <c r="G28" s="72"/>
      <c r="H28" s="89"/>
      <c r="I28" s="105"/>
      <c r="J28" s="218"/>
    </row>
    <row r="29" spans="1:10" x14ac:dyDescent="0.3">
      <c r="A29" s="146" t="s">
        <v>101</v>
      </c>
      <c r="B29" s="67"/>
      <c r="C29" s="68"/>
      <c r="D29" s="14" t="s">
        <v>141</v>
      </c>
      <c r="E29" s="15"/>
      <c r="F29" s="19"/>
      <c r="G29" s="14"/>
      <c r="H29" s="45" t="s">
        <v>142</v>
      </c>
      <c r="I29" s="107"/>
      <c r="J29" s="215"/>
    </row>
    <row r="30" spans="1:10" ht="15" thickBot="1" x14ac:dyDescent="0.35">
      <c r="A30" s="75" t="s">
        <v>102</v>
      </c>
      <c r="B30" s="64"/>
      <c r="C30" s="65"/>
      <c r="D30" s="14" t="s">
        <v>141</v>
      </c>
      <c r="E30" s="15"/>
      <c r="F30" s="19"/>
      <c r="G30" s="14"/>
      <c r="H30" s="45" t="s">
        <v>142</v>
      </c>
      <c r="I30" s="104"/>
      <c r="J30" s="217"/>
    </row>
    <row r="31" spans="1:10" ht="15" thickBot="1" x14ac:dyDescent="0.35">
      <c r="A31" s="70"/>
      <c r="B31" s="71"/>
      <c r="C31" s="72"/>
      <c r="D31" s="72"/>
      <c r="E31" s="89"/>
      <c r="F31" s="93"/>
      <c r="G31" s="72"/>
      <c r="H31" s="89"/>
      <c r="I31" s="105"/>
      <c r="J31" s="218"/>
    </row>
    <row r="32" spans="1:10" x14ac:dyDescent="0.3">
      <c r="A32" s="146" t="s">
        <v>103</v>
      </c>
      <c r="B32" s="210"/>
      <c r="C32" s="211"/>
      <c r="D32" s="22" t="s">
        <v>141</v>
      </c>
      <c r="E32" s="23"/>
      <c r="F32" s="18"/>
      <c r="G32" s="22"/>
      <c r="H32" s="23" t="s">
        <v>142</v>
      </c>
      <c r="I32" s="107"/>
      <c r="J32" s="215"/>
    </row>
    <row r="33" spans="1:10" x14ac:dyDescent="0.3">
      <c r="A33" s="36" t="s">
        <v>104</v>
      </c>
      <c r="B33" s="56"/>
      <c r="C33" s="54"/>
      <c r="D33" s="14" t="s">
        <v>141</v>
      </c>
      <c r="E33" s="15"/>
      <c r="F33" s="19"/>
      <c r="G33" s="14"/>
      <c r="H33" s="15" t="s">
        <v>142</v>
      </c>
      <c r="I33" s="61"/>
      <c r="J33" s="216"/>
    </row>
    <row r="34" spans="1:10" ht="15" thickBot="1" x14ac:dyDescent="0.35">
      <c r="A34" s="147" t="s">
        <v>105</v>
      </c>
      <c r="B34" s="57"/>
      <c r="C34" s="58"/>
      <c r="D34" s="25" t="s">
        <v>141</v>
      </c>
      <c r="E34" s="26"/>
      <c r="F34" s="20"/>
      <c r="G34" s="25"/>
      <c r="H34" s="26" t="s">
        <v>142</v>
      </c>
      <c r="I34" s="62"/>
      <c r="J34" s="219"/>
    </row>
    <row r="35" spans="1:10" ht="15" thickBot="1" x14ac:dyDescent="0.35"/>
    <row r="36" spans="1:10" x14ac:dyDescent="0.3">
      <c r="B36" s="220">
        <f>COUNTIF($B$13:$B$24,"P")</f>
        <v>0</v>
      </c>
      <c r="C36" s="221">
        <f>COUNTIF($C$13:C34,"C")</f>
        <v>0</v>
      </c>
      <c r="D36" s="221">
        <f>COUNTIF($D$13:D34,"G")</f>
        <v>0</v>
      </c>
      <c r="E36" s="221">
        <f>COUNTIF($E$13:E34,"C")</f>
        <v>0</v>
      </c>
      <c r="F36" s="221">
        <f>COUNTIF($F$13:F34,"P")</f>
        <v>0</v>
      </c>
      <c r="G36" s="221">
        <f>COUNTIF($G$13:G34,"PVR")</f>
        <v>0</v>
      </c>
      <c r="H36" s="221">
        <f>COUNTIF($H$13:H34,"EX")</f>
        <v>0</v>
      </c>
      <c r="I36" s="222">
        <f>COUNTIF($I$13:I34,"N/A")</f>
        <v>0</v>
      </c>
    </row>
    <row r="37" spans="1:10" x14ac:dyDescent="0.3">
      <c r="B37" s="227"/>
      <c r="C37" s="226"/>
      <c r="D37" s="226">
        <f>COUNTIF($D$13:D35,"D")</f>
        <v>17</v>
      </c>
      <c r="E37" s="226"/>
      <c r="F37" s="226"/>
      <c r="G37" s="226"/>
      <c r="H37" s="226">
        <f>COUNTIF($H$13:H34,"VR")</f>
        <v>17</v>
      </c>
      <c r="I37" s="228"/>
    </row>
    <row r="38" spans="1:10" ht="15" thickBot="1" x14ac:dyDescent="0.35">
      <c r="B38" s="223"/>
      <c r="C38" s="224"/>
      <c r="D38" s="224"/>
      <c r="E38" s="224"/>
      <c r="F38" s="224"/>
      <c r="G38" s="224"/>
      <c r="H38" s="224">
        <f>COUNTIF($H$13:H35,"FL")</f>
        <v>0</v>
      </c>
      <c r="I38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359BE-E12B-4D10-979C-A26E0B4CDBB1}">
  <sheetPr codeName="Sheet12"/>
  <dimension ref="A1:J17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15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106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37">
        <v>1</v>
      </c>
      <c r="B13" s="24"/>
      <c r="C13" s="25"/>
      <c r="D13" s="25" t="s">
        <v>154</v>
      </c>
      <c r="E13" s="26"/>
      <c r="F13" s="20"/>
      <c r="G13" s="25"/>
      <c r="H13" s="50" t="s">
        <v>144</v>
      </c>
      <c r="I13" s="27"/>
      <c r="J13" s="28"/>
    </row>
    <row r="14" spans="1:10" ht="15" thickBot="1" x14ac:dyDescent="0.35"/>
    <row r="15" spans="1:10" x14ac:dyDescent="0.3">
      <c r="B15" s="220">
        <f ca="1">COUNTIF($B$13:$B$24,"P")</f>
        <v>0</v>
      </c>
      <c r="C15" s="221">
        <f>COUNTIF($C$13:C13,"C")</f>
        <v>0</v>
      </c>
      <c r="D15" s="221">
        <f>COUNTIF($D$13:D13,"G")</f>
        <v>1</v>
      </c>
      <c r="E15" s="221">
        <f>COUNTIF($E$13:E13,"C")</f>
        <v>0</v>
      </c>
      <c r="F15" s="221">
        <f>COUNTIF($F$13:F13,"P")</f>
        <v>0</v>
      </c>
      <c r="G15" s="221">
        <f>COUNTIF($G$13:G13,"PVR")</f>
        <v>0</v>
      </c>
      <c r="H15" s="221">
        <f>COUNTIF($H$13:H13,"EX")</f>
        <v>1</v>
      </c>
      <c r="I15" s="222">
        <f>COUNTIF($I$13:I13,"N/A")</f>
        <v>0</v>
      </c>
    </row>
    <row r="16" spans="1:10" x14ac:dyDescent="0.3">
      <c r="B16" s="227"/>
      <c r="C16" s="226"/>
      <c r="D16" s="226">
        <f>COUNTIF($D$13:D14,"D")</f>
        <v>0</v>
      </c>
      <c r="E16" s="226"/>
      <c r="F16" s="226"/>
      <c r="G16" s="226"/>
      <c r="H16" s="226">
        <f>COUNTIF($H$13:H13,"VR")</f>
        <v>0</v>
      </c>
      <c r="I16" s="228"/>
    </row>
    <row r="17" spans="2:9" ht="15" thickBot="1" x14ac:dyDescent="0.35">
      <c r="B17" s="223"/>
      <c r="C17" s="224"/>
      <c r="D17" s="224"/>
      <c r="E17" s="224"/>
      <c r="F17" s="224"/>
      <c r="G17" s="224"/>
      <c r="H17" s="224">
        <f>COUNTIF($H$13:H14,"FL")</f>
        <v>0</v>
      </c>
      <c r="I17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EEDB8-CE75-4C3C-B1EE-BBA505BDE3F0}">
  <sheetPr codeName="Sheet13"/>
  <dimension ref="A1:J49"/>
  <sheetViews>
    <sheetView zoomScale="96" workbookViewId="0">
      <selection activeCell="D2" sqref="D2:J7"/>
    </sheetView>
  </sheetViews>
  <sheetFormatPr defaultRowHeight="14.4" x14ac:dyDescent="0.3"/>
  <cols>
    <col min="1" max="9" width="15.77734375" customWidth="1"/>
    <col min="10" max="10" width="40.886718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107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29" t="s">
        <v>12</v>
      </c>
      <c r="C12" s="30" t="s">
        <v>13</v>
      </c>
      <c r="D12" s="6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30" t="s">
        <v>18</v>
      </c>
    </row>
    <row r="13" spans="1:10" x14ac:dyDescent="0.3">
      <c r="A13" s="74" t="s">
        <v>22</v>
      </c>
      <c r="B13" s="18"/>
      <c r="C13" s="22"/>
      <c r="D13" s="39" t="s">
        <v>141</v>
      </c>
      <c r="E13" s="41"/>
      <c r="F13" s="38"/>
      <c r="G13" s="39"/>
      <c r="H13" s="44" t="s">
        <v>142</v>
      </c>
      <c r="I13" s="108"/>
      <c r="J13" s="53"/>
    </row>
    <row r="14" spans="1:10" x14ac:dyDescent="0.3">
      <c r="A14" s="36" t="s">
        <v>23</v>
      </c>
      <c r="B14" s="19"/>
      <c r="C14" s="14"/>
      <c r="D14" s="14" t="s">
        <v>141</v>
      </c>
      <c r="E14" s="15"/>
      <c r="F14" s="19"/>
      <c r="G14" s="14"/>
      <c r="H14" s="45" t="s">
        <v>142</v>
      </c>
      <c r="I14" s="103"/>
      <c r="J14" s="103"/>
    </row>
    <row r="15" spans="1:10" x14ac:dyDescent="0.3">
      <c r="A15" s="36" t="s">
        <v>48</v>
      </c>
      <c r="B15" s="19"/>
      <c r="C15" s="14"/>
      <c r="D15" s="14" t="s">
        <v>141</v>
      </c>
      <c r="E15" s="15"/>
      <c r="F15" s="19"/>
      <c r="G15" s="14"/>
      <c r="H15" s="45" t="s">
        <v>142</v>
      </c>
      <c r="I15" s="103"/>
      <c r="J15" s="103"/>
    </row>
    <row r="16" spans="1:10" x14ac:dyDescent="0.3">
      <c r="A16" s="36" t="s">
        <v>24</v>
      </c>
      <c r="B16" s="19"/>
      <c r="C16" s="14"/>
      <c r="D16" s="14" t="s">
        <v>154</v>
      </c>
      <c r="E16" s="15"/>
      <c r="F16" s="19"/>
      <c r="G16" s="14"/>
      <c r="H16" s="45" t="s">
        <v>142</v>
      </c>
      <c r="I16" s="103"/>
      <c r="J16" s="103"/>
    </row>
    <row r="17" spans="1:10" x14ac:dyDescent="0.3">
      <c r="A17" s="36" t="s">
        <v>25</v>
      </c>
      <c r="B17" s="19"/>
      <c r="C17" s="14"/>
      <c r="D17" s="14" t="s">
        <v>154</v>
      </c>
      <c r="E17" s="15"/>
      <c r="F17" s="19"/>
      <c r="G17" s="14"/>
      <c r="H17" s="45" t="s">
        <v>142</v>
      </c>
      <c r="I17" s="103"/>
      <c r="J17" s="103"/>
    </row>
    <row r="18" spans="1:10" x14ac:dyDescent="0.3">
      <c r="A18" s="36" t="s">
        <v>28</v>
      </c>
      <c r="B18" s="19"/>
      <c r="C18" s="14"/>
      <c r="D18" s="14" t="s">
        <v>154</v>
      </c>
      <c r="E18" s="15"/>
      <c r="F18" s="19"/>
      <c r="G18" s="14"/>
      <c r="H18" s="45" t="s">
        <v>142</v>
      </c>
      <c r="I18" s="103"/>
      <c r="J18" s="103"/>
    </row>
    <row r="19" spans="1:10" x14ac:dyDescent="0.3">
      <c r="A19" s="36" t="s">
        <v>26</v>
      </c>
      <c r="B19" s="19"/>
      <c r="C19" s="14"/>
      <c r="D19" s="14" t="s">
        <v>141</v>
      </c>
      <c r="E19" s="15"/>
      <c r="F19" s="19"/>
      <c r="G19" s="14"/>
      <c r="H19" s="45" t="s">
        <v>142</v>
      </c>
      <c r="I19" s="103"/>
      <c r="J19" s="103"/>
    </row>
    <row r="20" spans="1:10" x14ac:dyDescent="0.3">
      <c r="A20" s="36" t="s">
        <v>27</v>
      </c>
      <c r="B20" s="19"/>
      <c r="C20" s="14"/>
      <c r="D20" s="14" t="s">
        <v>141</v>
      </c>
      <c r="E20" s="15"/>
      <c r="F20" s="19"/>
      <c r="G20" s="14"/>
      <c r="H20" s="45" t="s">
        <v>142</v>
      </c>
      <c r="I20" s="103"/>
      <c r="J20" s="103"/>
    </row>
    <row r="21" spans="1:10" x14ac:dyDescent="0.3">
      <c r="A21" s="36" t="s">
        <v>29</v>
      </c>
      <c r="B21" s="60"/>
      <c r="C21" s="54"/>
      <c r="D21" s="14" t="s">
        <v>141</v>
      </c>
      <c r="E21" s="15"/>
      <c r="F21" s="19"/>
      <c r="G21" s="14"/>
      <c r="H21" s="45" t="s">
        <v>142</v>
      </c>
      <c r="I21" s="61"/>
      <c r="J21" s="61"/>
    </row>
    <row r="22" spans="1:10" x14ac:dyDescent="0.3">
      <c r="A22" s="36" t="s">
        <v>30</v>
      </c>
      <c r="B22" s="60"/>
      <c r="C22" s="54"/>
      <c r="D22" s="14" t="s">
        <v>141</v>
      </c>
      <c r="E22" s="15"/>
      <c r="F22" s="19"/>
      <c r="G22" s="14"/>
      <c r="H22" s="45" t="s">
        <v>142</v>
      </c>
      <c r="I22" s="61"/>
      <c r="J22" s="61"/>
    </row>
    <row r="23" spans="1:10" x14ac:dyDescent="0.3">
      <c r="A23" s="36" t="s">
        <v>31</v>
      </c>
      <c r="B23" s="60"/>
      <c r="C23" s="54"/>
      <c r="D23" s="14" t="s">
        <v>141</v>
      </c>
      <c r="E23" s="15"/>
      <c r="F23" s="19"/>
      <c r="G23" s="14"/>
      <c r="H23" s="45" t="s">
        <v>142</v>
      </c>
      <c r="I23" s="61"/>
      <c r="J23" s="61"/>
    </row>
    <row r="24" spans="1:10" x14ac:dyDescent="0.3">
      <c r="A24" s="36" t="s">
        <v>32</v>
      </c>
      <c r="B24" s="60"/>
      <c r="C24" s="54"/>
      <c r="D24" s="14" t="s">
        <v>141</v>
      </c>
      <c r="E24" s="15"/>
      <c r="F24" s="19"/>
      <c r="G24" s="14"/>
      <c r="H24" s="45" t="s">
        <v>142</v>
      </c>
      <c r="I24" s="61"/>
      <c r="J24" s="61"/>
    </row>
    <row r="25" spans="1:10" x14ac:dyDescent="0.3">
      <c r="A25" s="36" t="s">
        <v>71</v>
      </c>
      <c r="B25" s="60"/>
      <c r="C25" s="54"/>
      <c r="D25" s="14" t="s">
        <v>141</v>
      </c>
      <c r="E25" s="15"/>
      <c r="F25" s="19"/>
      <c r="G25" s="14"/>
      <c r="H25" s="45" t="s">
        <v>142</v>
      </c>
      <c r="I25" s="61"/>
      <c r="J25" s="61"/>
    </row>
    <row r="26" spans="1:10" x14ac:dyDescent="0.3">
      <c r="A26" s="36" t="s">
        <v>72</v>
      </c>
      <c r="B26" s="60"/>
      <c r="C26" s="54"/>
      <c r="D26" s="14" t="s">
        <v>141</v>
      </c>
      <c r="E26" s="15"/>
      <c r="F26" s="19"/>
      <c r="G26" s="14"/>
      <c r="H26" s="45" t="s">
        <v>142</v>
      </c>
      <c r="I26" s="61"/>
      <c r="J26" s="61"/>
    </row>
    <row r="27" spans="1:10" x14ac:dyDescent="0.3">
      <c r="A27" s="36" t="s">
        <v>108</v>
      </c>
      <c r="B27" s="60"/>
      <c r="C27" s="54"/>
      <c r="D27" s="14" t="s">
        <v>141</v>
      </c>
      <c r="E27" s="15"/>
      <c r="F27" s="19"/>
      <c r="G27" s="14"/>
      <c r="H27" s="45" t="s">
        <v>142</v>
      </c>
      <c r="I27" s="61"/>
      <c r="J27" s="61"/>
    </row>
    <row r="28" spans="1:10" x14ac:dyDescent="0.3">
      <c r="A28" s="36" t="s">
        <v>90</v>
      </c>
      <c r="B28" s="60"/>
      <c r="C28" s="54"/>
      <c r="D28" s="14" t="s">
        <v>141</v>
      </c>
      <c r="E28" s="15"/>
      <c r="F28" s="19"/>
      <c r="G28" s="14"/>
      <c r="H28" s="45" t="s">
        <v>142</v>
      </c>
      <c r="I28" s="61"/>
      <c r="J28" s="61"/>
    </row>
    <row r="29" spans="1:10" x14ac:dyDescent="0.3">
      <c r="A29" s="36" t="s">
        <v>91</v>
      </c>
      <c r="B29" s="60"/>
      <c r="C29" s="54"/>
      <c r="D29" s="14" t="s">
        <v>141</v>
      </c>
      <c r="E29" s="15"/>
      <c r="F29" s="19"/>
      <c r="G29" s="14"/>
      <c r="H29" s="45" t="s">
        <v>142</v>
      </c>
      <c r="I29" s="61"/>
      <c r="J29" s="61"/>
    </row>
    <row r="30" spans="1:10" ht="15" thickBot="1" x14ac:dyDescent="0.35">
      <c r="A30" s="75" t="s">
        <v>109</v>
      </c>
      <c r="B30" s="64"/>
      <c r="C30" s="65"/>
      <c r="D30" s="14" t="s">
        <v>141</v>
      </c>
      <c r="E30" s="15"/>
      <c r="F30" s="19"/>
      <c r="G30" s="14"/>
      <c r="H30" s="45" t="s">
        <v>142</v>
      </c>
      <c r="I30" s="104"/>
      <c r="J30" s="104"/>
    </row>
    <row r="31" spans="1:10" ht="15" thickBot="1" x14ac:dyDescent="0.35">
      <c r="A31" s="70"/>
      <c r="B31" s="71"/>
      <c r="C31" s="72"/>
      <c r="D31" s="72"/>
      <c r="E31" s="89"/>
      <c r="F31" s="93"/>
      <c r="G31" s="72"/>
      <c r="H31" s="89"/>
      <c r="I31" s="105"/>
      <c r="J31" s="105"/>
    </row>
    <row r="32" spans="1:10" x14ac:dyDescent="0.3">
      <c r="A32" s="146" t="s">
        <v>110</v>
      </c>
      <c r="B32" s="67"/>
      <c r="C32" s="68"/>
      <c r="D32" s="54" t="s">
        <v>154</v>
      </c>
      <c r="E32" s="87"/>
      <c r="F32" s="56"/>
      <c r="G32" s="54"/>
      <c r="H32" s="87" t="s">
        <v>144</v>
      </c>
      <c r="I32" s="107"/>
      <c r="J32" s="107"/>
    </row>
    <row r="33" spans="1:10" ht="15" thickBot="1" x14ac:dyDescent="0.35">
      <c r="A33" s="75" t="s">
        <v>65</v>
      </c>
      <c r="B33" s="64"/>
      <c r="C33" s="65"/>
      <c r="D33" s="54" t="s">
        <v>154</v>
      </c>
      <c r="E33" s="87"/>
      <c r="F33" s="56"/>
      <c r="G33" s="54"/>
      <c r="H33" s="87" t="s">
        <v>144</v>
      </c>
      <c r="I33" s="104"/>
      <c r="J33" s="104"/>
    </row>
    <row r="34" spans="1:10" ht="15" thickBot="1" x14ac:dyDescent="0.35">
      <c r="A34" s="70"/>
      <c r="B34" s="71"/>
      <c r="C34" s="72"/>
      <c r="D34" s="72"/>
      <c r="E34" s="89"/>
      <c r="F34" s="93"/>
      <c r="G34" s="72"/>
      <c r="H34" s="89"/>
      <c r="I34" s="105"/>
      <c r="J34" s="105"/>
    </row>
    <row r="35" spans="1:10" x14ac:dyDescent="0.3">
      <c r="A35" s="146" t="s">
        <v>61</v>
      </c>
      <c r="B35" s="67"/>
      <c r="C35" s="68"/>
      <c r="D35" s="14" t="s">
        <v>141</v>
      </c>
      <c r="E35" s="15"/>
      <c r="F35" s="19"/>
      <c r="G35" s="14"/>
      <c r="H35" s="45" t="s">
        <v>142</v>
      </c>
      <c r="I35" s="107"/>
      <c r="J35" s="107"/>
    </row>
    <row r="36" spans="1:10" x14ac:dyDescent="0.3">
      <c r="A36" s="36" t="s">
        <v>62</v>
      </c>
      <c r="B36" s="60"/>
      <c r="C36" s="54"/>
      <c r="D36" s="14" t="s">
        <v>141</v>
      </c>
      <c r="E36" s="15"/>
      <c r="F36" s="19"/>
      <c r="G36" s="14"/>
      <c r="H36" s="45" t="s">
        <v>142</v>
      </c>
      <c r="I36" s="61"/>
      <c r="J36" s="61"/>
    </row>
    <row r="37" spans="1:10" ht="15" thickBot="1" x14ac:dyDescent="0.35">
      <c r="A37" s="75" t="s">
        <v>63</v>
      </c>
      <c r="B37" s="64"/>
      <c r="C37" s="65"/>
      <c r="D37" s="14" t="s">
        <v>141</v>
      </c>
      <c r="E37" s="15"/>
      <c r="F37" s="19"/>
      <c r="G37" s="14"/>
      <c r="H37" s="45" t="s">
        <v>142</v>
      </c>
      <c r="I37" s="104"/>
      <c r="J37" s="104"/>
    </row>
    <row r="38" spans="1:10" ht="15" thickBot="1" x14ac:dyDescent="0.35">
      <c r="A38" s="70"/>
      <c r="B38" s="71"/>
      <c r="C38" s="72"/>
      <c r="D38" s="72"/>
      <c r="E38" s="89"/>
      <c r="F38" s="93"/>
      <c r="G38" s="72"/>
      <c r="H38" s="89"/>
      <c r="I38" s="105"/>
      <c r="J38" s="105"/>
    </row>
    <row r="39" spans="1:10" x14ac:dyDescent="0.3">
      <c r="A39" s="146" t="s">
        <v>35</v>
      </c>
      <c r="B39" s="67"/>
      <c r="C39" s="68"/>
      <c r="D39" s="54" t="s">
        <v>154</v>
      </c>
      <c r="E39" s="87"/>
      <c r="F39" s="56"/>
      <c r="G39" s="54"/>
      <c r="H39" s="87" t="s">
        <v>144</v>
      </c>
      <c r="I39" s="107"/>
      <c r="J39" s="107"/>
    </row>
    <row r="40" spans="1:10" x14ac:dyDescent="0.3">
      <c r="A40" s="36" t="s">
        <v>36</v>
      </c>
      <c r="B40" s="60"/>
      <c r="C40" s="54"/>
      <c r="D40" s="54" t="s">
        <v>154</v>
      </c>
      <c r="E40" s="87"/>
      <c r="F40" s="56"/>
      <c r="G40" s="54"/>
      <c r="H40" s="87" t="s">
        <v>144</v>
      </c>
      <c r="I40" s="61"/>
      <c r="J40" s="61"/>
    </row>
    <row r="41" spans="1:10" ht="15" thickBot="1" x14ac:dyDescent="0.35">
      <c r="A41" s="75" t="s">
        <v>37</v>
      </c>
      <c r="B41" s="64"/>
      <c r="C41" s="65"/>
      <c r="D41" s="54" t="s">
        <v>154</v>
      </c>
      <c r="E41" s="87"/>
      <c r="F41" s="56"/>
      <c r="G41" s="54"/>
      <c r="H41" s="87" t="s">
        <v>144</v>
      </c>
      <c r="I41" s="104"/>
      <c r="J41" s="104"/>
    </row>
    <row r="42" spans="1:10" ht="15" thickBot="1" x14ac:dyDescent="0.35">
      <c r="A42" s="70"/>
      <c r="B42" s="71"/>
      <c r="C42" s="72"/>
      <c r="D42" s="72"/>
      <c r="E42" s="89"/>
      <c r="F42" s="93"/>
      <c r="G42" s="72"/>
      <c r="H42" s="89"/>
      <c r="I42" s="105"/>
      <c r="J42" s="105"/>
    </row>
    <row r="43" spans="1:10" ht="15" thickBot="1" x14ac:dyDescent="0.35">
      <c r="A43" s="79">
        <v>5</v>
      </c>
      <c r="B43" s="80"/>
      <c r="C43" s="81"/>
      <c r="D43" s="54" t="s">
        <v>154</v>
      </c>
      <c r="E43" s="87"/>
      <c r="F43" s="56"/>
      <c r="G43" s="54"/>
      <c r="H43" s="87" t="s">
        <v>144</v>
      </c>
      <c r="I43" s="106"/>
      <c r="J43" s="106"/>
    </row>
    <row r="44" spans="1:10" ht="15" thickBot="1" x14ac:dyDescent="0.35">
      <c r="A44" s="70"/>
      <c r="B44" s="71"/>
      <c r="C44" s="72"/>
      <c r="D44" s="72"/>
      <c r="E44" s="89"/>
      <c r="F44" s="93"/>
      <c r="G44" s="72"/>
      <c r="H44" s="89"/>
      <c r="I44" s="105"/>
      <c r="J44" s="105"/>
    </row>
    <row r="45" spans="1:10" ht="15" thickBot="1" x14ac:dyDescent="0.35">
      <c r="A45" s="84">
        <v>6</v>
      </c>
      <c r="B45" s="175"/>
      <c r="C45" s="176"/>
      <c r="D45" s="176" t="s">
        <v>141</v>
      </c>
      <c r="E45" s="177"/>
      <c r="F45" s="175"/>
      <c r="G45" s="176"/>
      <c r="H45" s="178" t="s">
        <v>144</v>
      </c>
      <c r="I45" s="110"/>
      <c r="J45" s="110"/>
    </row>
    <row r="46" spans="1:10" ht="15" thickBot="1" x14ac:dyDescent="0.35"/>
    <row r="47" spans="1:10" x14ac:dyDescent="0.3">
      <c r="B47" s="220">
        <f>COUNTIF($B$13:$B$24,"P")</f>
        <v>0</v>
      </c>
      <c r="C47" s="221">
        <f>COUNTIF($C$13:C45,"C")</f>
        <v>0</v>
      </c>
      <c r="D47" s="221">
        <f>COUNTIF($D$13:D45,"G")</f>
        <v>9</v>
      </c>
      <c r="E47" s="221">
        <f>COUNTIF($E$13:E45,"C")</f>
        <v>0</v>
      </c>
      <c r="F47" s="221">
        <f>COUNTIF($F$13:F45,"P")</f>
        <v>0</v>
      </c>
      <c r="G47" s="221">
        <f>COUNTIF($G$13:G45,"PVR")</f>
        <v>0</v>
      </c>
      <c r="H47" s="221">
        <f>COUNTIF($H$13:H45,"EX")</f>
        <v>7</v>
      </c>
      <c r="I47" s="222">
        <f>COUNTIF($I$13:I45,"N/A")</f>
        <v>0</v>
      </c>
    </row>
    <row r="48" spans="1:10" x14ac:dyDescent="0.3">
      <c r="B48" s="227"/>
      <c r="C48" s="226"/>
      <c r="D48" s="226">
        <f>COUNTIF($D$13:D46,"D")</f>
        <v>19</v>
      </c>
      <c r="E48" s="226"/>
      <c r="F48" s="226"/>
      <c r="G48" s="226"/>
      <c r="H48" s="226">
        <f>COUNTIF($H$13:H45,"VR")</f>
        <v>21</v>
      </c>
      <c r="I48" s="228"/>
    </row>
    <row r="49" spans="2:9" ht="15" thickBot="1" x14ac:dyDescent="0.35">
      <c r="B49" s="223"/>
      <c r="C49" s="224"/>
      <c r="D49" s="224"/>
      <c r="E49" s="224"/>
      <c r="F49" s="224"/>
      <c r="G49" s="224"/>
      <c r="H49" s="224">
        <f>COUNTIF($H$13:H46,"FL")</f>
        <v>0</v>
      </c>
      <c r="I49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37F6-F7ED-4C39-AE83-6E65F405E7B3}">
  <sheetPr codeName="Sheet19"/>
  <dimension ref="A1:J55"/>
  <sheetViews>
    <sheetView zoomScale="89" workbookViewId="0">
      <selection activeCell="D2" sqref="D2:J7"/>
    </sheetView>
  </sheetViews>
  <sheetFormatPr defaultRowHeight="14.4" x14ac:dyDescent="0.3"/>
  <cols>
    <col min="1" max="9" width="15.77734375" customWidth="1"/>
    <col min="10" max="10" width="40.55468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111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152">
        <v>1</v>
      </c>
      <c r="B13" s="153"/>
      <c r="C13" s="154"/>
      <c r="D13" s="154" t="s">
        <v>154</v>
      </c>
      <c r="E13" s="155"/>
      <c r="F13" s="156"/>
      <c r="G13" s="154"/>
      <c r="H13" s="157" t="s">
        <v>142</v>
      </c>
      <c r="I13" s="158"/>
      <c r="J13" s="159"/>
    </row>
    <row r="14" spans="1:10" ht="15" thickBot="1" x14ac:dyDescent="0.35">
      <c r="A14" s="117"/>
      <c r="B14" s="121"/>
      <c r="C14" s="119"/>
      <c r="D14" s="119"/>
      <c r="E14" s="122"/>
      <c r="F14" s="118"/>
      <c r="G14" s="119"/>
      <c r="H14" s="120"/>
      <c r="I14" s="150"/>
      <c r="J14" s="151"/>
    </row>
    <row r="15" spans="1:10" ht="15" thickBot="1" x14ac:dyDescent="0.35">
      <c r="A15" s="160">
        <v>2</v>
      </c>
      <c r="B15" s="161"/>
      <c r="C15" s="162"/>
      <c r="D15" s="162" t="s">
        <v>141</v>
      </c>
      <c r="E15" s="163"/>
      <c r="F15" s="164"/>
      <c r="G15" s="162"/>
      <c r="H15" s="165" t="s">
        <v>142</v>
      </c>
      <c r="I15" s="166"/>
      <c r="J15" s="167"/>
    </row>
    <row r="16" spans="1:10" ht="15" thickBot="1" x14ac:dyDescent="0.35">
      <c r="A16" s="117"/>
      <c r="B16" s="121"/>
      <c r="C16" s="119"/>
      <c r="D16" s="119"/>
      <c r="E16" s="122"/>
      <c r="F16" s="118"/>
      <c r="G16" s="119"/>
      <c r="H16" s="120"/>
      <c r="I16" s="150"/>
      <c r="J16" s="151"/>
    </row>
    <row r="17" spans="1:10" x14ac:dyDescent="0.3">
      <c r="A17" s="146" t="s">
        <v>33</v>
      </c>
      <c r="B17" s="38"/>
      <c r="C17" s="39"/>
      <c r="D17" s="39" t="s">
        <v>154</v>
      </c>
      <c r="E17" s="44"/>
      <c r="F17" s="40"/>
      <c r="G17" s="39"/>
      <c r="H17" s="41" t="s">
        <v>144</v>
      </c>
      <c r="I17" s="109"/>
      <c r="J17" s="108"/>
    </row>
    <row r="18" spans="1:10" x14ac:dyDescent="0.3">
      <c r="A18" s="36" t="s">
        <v>34</v>
      </c>
      <c r="B18" s="19"/>
      <c r="C18" s="14"/>
      <c r="D18" s="39" t="s">
        <v>154</v>
      </c>
      <c r="E18" s="45"/>
      <c r="F18" s="13"/>
      <c r="G18" s="14"/>
      <c r="H18" s="15" t="s">
        <v>142</v>
      </c>
      <c r="I18" s="97"/>
      <c r="J18" s="103"/>
    </row>
    <row r="19" spans="1:10" x14ac:dyDescent="0.3">
      <c r="A19" s="36" t="s">
        <v>54</v>
      </c>
      <c r="B19" s="19"/>
      <c r="C19" s="14"/>
      <c r="D19" s="39" t="s">
        <v>154</v>
      </c>
      <c r="E19" s="45"/>
      <c r="F19" s="13"/>
      <c r="G19" s="14"/>
      <c r="H19" s="15" t="s">
        <v>144</v>
      </c>
      <c r="I19" s="97"/>
      <c r="J19" s="103"/>
    </row>
    <row r="20" spans="1:10" x14ac:dyDescent="0.3">
      <c r="A20" s="36" t="s">
        <v>112</v>
      </c>
      <c r="B20" s="19"/>
      <c r="C20" s="14"/>
      <c r="D20" s="39" t="s">
        <v>154</v>
      </c>
      <c r="E20" s="45"/>
      <c r="F20" s="13"/>
      <c r="G20" s="14"/>
      <c r="H20" s="15" t="s">
        <v>144</v>
      </c>
      <c r="I20" s="97"/>
      <c r="J20" s="103"/>
    </row>
    <row r="21" spans="1:10" ht="15" thickBot="1" x14ac:dyDescent="0.35">
      <c r="A21" s="75" t="s">
        <v>113</v>
      </c>
      <c r="B21" s="64"/>
      <c r="C21" s="65"/>
      <c r="D21" s="39" t="s">
        <v>141</v>
      </c>
      <c r="E21" s="88"/>
      <c r="F21" s="92"/>
      <c r="G21" s="65"/>
      <c r="H21" s="66" t="s">
        <v>142</v>
      </c>
      <c r="I21" s="99"/>
      <c r="J21" s="104"/>
    </row>
    <row r="22" spans="1:10" ht="15" thickBot="1" x14ac:dyDescent="0.35">
      <c r="A22" s="70"/>
      <c r="B22" s="71"/>
      <c r="C22" s="72"/>
      <c r="D22" s="72"/>
      <c r="E22" s="89"/>
      <c r="F22" s="93"/>
      <c r="G22" s="72"/>
      <c r="H22" s="73"/>
      <c r="I22" s="100"/>
      <c r="J22" s="105"/>
    </row>
    <row r="23" spans="1:10" x14ac:dyDescent="0.3">
      <c r="A23" s="146" t="s">
        <v>35</v>
      </c>
      <c r="B23" s="67"/>
      <c r="C23" s="68"/>
      <c r="D23" s="39" t="s">
        <v>154</v>
      </c>
      <c r="E23" s="45"/>
      <c r="F23" s="13"/>
      <c r="G23" s="14"/>
      <c r="H23" s="15" t="s">
        <v>142</v>
      </c>
      <c r="I23" s="102"/>
      <c r="J23" s="107"/>
    </row>
    <row r="24" spans="1:10" x14ac:dyDescent="0.3">
      <c r="A24" s="36" t="s">
        <v>36</v>
      </c>
      <c r="B24" s="60"/>
      <c r="C24" s="54"/>
      <c r="D24" s="39" t="s">
        <v>154</v>
      </c>
      <c r="E24" s="45"/>
      <c r="F24" s="13"/>
      <c r="G24" s="14"/>
      <c r="H24" s="15" t="s">
        <v>144</v>
      </c>
      <c r="I24" s="98"/>
      <c r="J24" s="61"/>
    </row>
    <row r="25" spans="1:10" ht="15" thickBot="1" x14ac:dyDescent="0.35">
      <c r="A25" s="75" t="s">
        <v>37</v>
      </c>
      <c r="B25" s="64"/>
      <c r="C25" s="65"/>
      <c r="D25" s="39" t="s">
        <v>154</v>
      </c>
      <c r="E25" s="45"/>
      <c r="F25" s="13"/>
      <c r="G25" s="14"/>
      <c r="H25" s="15" t="s">
        <v>144</v>
      </c>
      <c r="I25" s="99"/>
      <c r="J25" s="104"/>
    </row>
    <row r="26" spans="1:10" ht="15" thickBot="1" x14ac:dyDescent="0.35">
      <c r="A26" s="70"/>
      <c r="B26" s="71"/>
      <c r="C26" s="72"/>
      <c r="D26" s="72"/>
      <c r="E26" s="89"/>
      <c r="F26" s="93"/>
      <c r="G26" s="72"/>
      <c r="H26" s="73"/>
      <c r="I26" s="100"/>
      <c r="J26" s="105"/>
    </row>
    <row r="27" spans="1:10" x14ac:dyDescent="0.3">
      <c r="A27" s="146" t="s">
        <v>38</v>
      </c>
      <c r="B27" s="67"/>
      <c r="C27" s="68"/>
      <c r="D27" s="39" t="s">
        <v>141</v>
      </c>
      <c r="E27" s="45"/>
      <c r="F27" s="13"/>
      <c r="G27" s="14"/>
      <c r="H27" s="15" t="s">
        <v>142</v>
      </c>
      <c r="I27" s="102"/>
      <c r="J27" s="107"/>
    </row>
    <row r="28" spans="1:10" ht="15" thickBot="1" x14ac:dyDescent="0.35">
      <c r="A28" s="75" t="s">
        <v>39</v>
      </c>
      <c r="B28" s="64"/>
      <c r="C28" s="65"/>
      <c r="D28" s="39" t="s">
        <v>141</v>
      </c>
      <c r="E28" s="45"/>
      <c r="F28" s="13"/>
      <c r="G28" s="14"/>
      <c r="H28" s="15" t="s">
        <v>142</v>
      </c>
      <c r="I28" s="99"/>
      <c r="J28" s="104"/>
    </row>
    <row r="29" spans="1:10" ht="15" thickBot="1" x14ac:dyDescent="0.35">
      <c r="A29" s="70"/>
      <c r="B29" s="71"/>
      <c r="C29" s="72"/>
      <c r="D29" s="72"/>
      <c r="E29" s="89"/>
      <c r="F29" s="93"/>
      <c r="G29" s="72"/>
      <c r="H29" s="73"/>
      <c r="I29" s="100"/>
      <c r="J29" s="105"/>
    </row>
    <row r="30" spans="1:10" x14ac:dyDescent="0.3">
      <c r="A30" s="146" t="s">
        <v>114</v>
      </c>
      <c r="B30" s="67"/>
      <c r="C30" s="68"/>
      <c r="D30" s="39" t="s">
        <v>141</v>
      </c>
      <c r="E30" s="45"/>
      <c r="F30" s="13"/>
      <c r="G30" s="14"/>
      <c r="H30" s="15" t="s">
        <v>142</v>
      </c>
      <c r="I30" s="102"/>
      <c r="J30" s="107"/>
    </row>
    <row r="31" spans="1:10" ht="15" thickBot="1" x14ac:dyDescent="0.35">
      <c r="A31" s="75" t="s">
        <v>115</v>
      </c>
      <c r="B31" s="64"/>
      <c r="C31" s="65"/>
      <c r="D31" s="39" t="s">
        <v>141</v>
      </c>
      <c r="E31" s="45"/>
      <c r="F31" s="13"/>
      <c r="G31" s="14"/>
      <c r="H31" s="15" t="s">
        <v>142</v>
      </c>
      <c r="I31" s="99"/>
      <c r="J31" s="104"/>
    </row>
    <row r="32" spans="1:10" ht="15" thickBot="1" x14ac:dyDescent="0.35">
      <c r="A32" s="70"/>
      <c r="B32" s="71"/>
      <c r="C32" s="72"/>
      <c r="D32" s="72"/>
      <c r="E32" s="89"/>
      <c r="F32" s="93"/>
      <c r="G32" s="72"/>
      <c r="H32" s="73"/>
      <c r="I32" s="100"/>
      <c r="J32" s="105"/>
    </row>
    <row r="33" spans="1:10" x14ac:dyDescent="0.3">
      <c r="A33" s="146" t="s">
        <v>97</v>
      </c>
      <c r="B33" s="67"/>
      <c r="C33" s="68"/>
      <c r="D33" s="39" t="s">
        <v>154</v>
      </c>
      <c r="E33" s="45"/>
      <c r="F33" s="13"/>
      <c r="G33" s="14"/>
      <c r="H33" s="15" t="s">
        <v>142</v>
      </c>
      <c r="I33" s="102"/>
      <c r="J33" s="107"/>
    </row>
    <row r="34" spans="1:10" x14ac:dyDescent="0.3">
      <c r="A34" s="36" t="s">
        <v>98</v>
      </c>
      <c r="B34" s="60"/>
      <c r="C34" s="54"/>
      <c r="D34" s="39" t="s">
        <v>154</v>
      </c>
      <c r="E34" s="45"/>
      <c r="F34" s="13"/>
      <c r="G34" s="14"/>
      <c r="H34" s="15" t="s">
        <v>144</v>
      </c>
      <c r="I34" s="98"/>
      <c r="J34" s="61"/>
    </row>
    <row r="35" spans="1:10" x14ac:dyDescent="0.3">
      <c r="A35" s="36" t="s">
        <v>116</v>
      </c>
      <c r="B35" s="60"/>
      <c r="C35" s="54"/>
      <c r="D35" s="39" t="s">
        <v>154</v>
      </c>
      <c r="E35" s="45"/>
      <c r="F35" s="13"/>
      <c r="G35" s="14"/>
      <c r="H35" s="15" t="s">
        <v>142</v>
      </c>
      <c r="I35" s="98"/>
      <c r="J35" s="61"/>
    </row>
    <row r="36" spans="1:10" x14ac:dyDescent="0.3">
      <c r="A36" s="36" t="s">
        <v>117</v>
      </c>
      <c r="B36" s="60"/>
      <c r="C36" s="54"/>
      <c r="D36" s="39"/>
      <c r="E36" s="45"/>
      <c r="F36" s="13"/>
      <c r="G36" s="14"/>
      <c r="H36" s="15"/>
      <c r="I36" s="98" t="s">
        <v>146</v>
      </c>
      <c r="J36" s="61"/>
    </row>
    <row r="37" spans="1:10" ht="15" thickBot="1" x14ac:dyDescent="0.35">
      <c r="A37" s="75" t="s">
        <v>118</v>
      </c>
      <c r="B37" s="64"/>
      <c r="C37" s="65"/>
      <c r="D37" s="39" t="s">
        <v>154</v>
      </c>
      <c r="E37" s="45"/>
      <c r="F37" s="13"/>
      <c r="G37" s="14"/>
      <c r="H37" s="15" t="s">
        <v>144</v>
      </c>
      <c r="I37" s="99"/>
      <c r="J37" s="104"/>
    </row>
    <row r="38" spans="1:10" ht="15" thickBot="1" x14ac:dyDescent="0.35">
      <c r="A38" s="70"/>
      <c r="B38" s="71"/>
      <c r="C38" s="72"/>
      <c r="D38" s="72"/>
      <c r="E38" s="89"/>
      <c r="F38" s="93"/>
      <c r="G38" s="72"/>
      <c r="H38" s="73"/>
      <c r="I38" s="100"/>
      <c r="J38" s="105"/>
    </row>
    <row r="39" spans="1:10" ht="15" thickBot="1" x14ac:dyDescent="0.35">
      <c r="A39" s="79">
        <v>8</v>
      </c>
      <c r="B39" s="80"/>
      <c r="C39" s="81"/>
      <c r="D39" s="81" t="s">
        <v>154</v>
      </c>
      <c r="E39" s="90"/>
      <c r="F39" s="94"/>
      <c r="G39" s="81"/>
      <c r="H39" s="82" t="s">
        <v>144</v>
      </c>
      <c r="I39" s="101"/>
      <c r="J39" s="106"/>
    </row>
    <row r="40" spans="1:10" ht="15" thickBot="1" x14ac:dyDescent="0.35">
      <c r="A40" s="70"/>
      <c r="B40" s="71"/>
      <c r="C40" s="72"/>
      <c r="D40" s="72"/>
      <c r="E40" s="89"/>
      <c r="F40" s="93"/>
      <c r="G40" s="72"/>
      <c r="H40" s="73"/>
      <c r="I40" s="100"/>
      <c r="J40" s="105"/>
    </row>
    <row r="41" spans="1:10" x14ac:dyDescent="0.3">
      <c r="A41" s="76" t="s">
        <v>119</v>
      </c>
      <c r="B41" s="67"/>
      <c r="C41" s="68"/>
      <c r="D41" s="68"/>
      <c r="E41" s="91"/>
      <c r="F41" s="95"/>
      <c r="G41" s="68"/>
      <c r="H41" s="69"/>
      <c r="I41" s="102" t="s">
        <v>146</v>
      </c>
      <c r="J41" s="107"/>
    </row>
    <row r="42" spans="1:10" x14ac:dyDescent="0.3">
      <c r="A42" s="77" t="s">
        <v>120</v>
      </c>
      <c r="B42" s="60"/>
      <c r="C42" s="54"/>
      <c r="D42" s="39" t="s">
        <v>154</v>
      </c>
      <c r="E42" s="45"/>
      <c r="F42" s="13"/>
      <c r="G42" s="14"/>
      <c r="H42" s="15" t="s">
        <v>144</v>
      </c>
      <c r="I42" s="98"/>
      <c r="J42" s="61"/>
    </row>
    <row r="43" spans="1:10" x14ac:dyDescent="0.3">
      <c r="A43" s="77" t="s">
        <v>121</v>
      </c>
      <c r="B43" s="60"/>
      <c r="C43" s="54"/>
      <c r="D43" s="39" t="s">
        <v>154</v>
      </c>
      <c r="E43" s="45"/>
      <c r="F43" s="13"/>
      <c r="G43" s="14"/>
      <c r="H43" s="15" t="s">
        <v>144</v>
      </c>
      <c r="I43" s="98"/>
      <c r="J43" s="61"/>
    </row>
    <row r="44" spans="1:10" x14ac:dyDescent="0.3">
      <c r="A44" s="77" t="s">
        <v>122</v>
      </c>
      <c r="B44" s="60"/>
      <c r="C44" s="54"/>
      <c r="D44" s="39" t="s">
        <v>154</v>
      </c>
      <c r="E44" s="45"/>
      <c r="F44" s="13"/>
      <c r="G44" s="14"/>
      <c r="H44" s="15" t="s">
        <v>144</v>
      </c>
      <c r="I44" s="98"/>
      <c r="J44" s="61"/>
    </row>
    <row r="45" spans="1:10" ht="15" thickBot="1" x14ac:dyDescent="0.35">
      <c r="A45" s="83" t="s">
        <v>123</v>
      </c>
      <c r="B45" s="64"/>
      <c r="C45" s="65"/>
      <c r="D45" s="39" t="s">
        <v>154</v>
      </c>
      <c r="E45" s="45"/>
      <c r="F45" s="13"/>
      <c r="G45" s="14"/>
      <c r="H45" s="15" t="s">
        <v>144</v>
      </c>
      <c r="I45" s="99"/>
      <c r="J45" s="104"/>
    </row>
    <row r="46" spans="1:10" ht="15" thickBot="1" x14ac:dyDescent="0.35">
      <c r="A46" s="70"/>
      <c r="B46" s="71"/>
      <c r="C46" s="72"/>
      <c r="D46" s="72"/>
      <c r="E46" s="89"/>
      <c r="F46" s="93"/>
      <c r="G46" s="72"/>
      <c r="H46" s="73"/>
      <c r="I46" s="100"/>
      <c r="J46" s="105"/>
    </row>
    <row r="47" spans="1:10" x14ac:dyDescent="0.3">
      <c r="A47" s="76" t="s">
        <v>43</v>
      </c>
      <c r="B47" s="67"/>
      <c r="C47" s="68"/>
      <c r="D47" s="39" t="s">
        <v>141</v>
      </c>
      <c r="E47" s="45"/>
      <c r="F47" s="13"/>
      <c r="G47" s="14"/>
      <c r="H47" s="15" t="s">
        <v>144</v>
      </c>
      <c r="I47" s="102"/>
      <c r="J47" s="107"/>
    </row>
    <row r="48" spans="1:10" ht="15" thickBot="1" x14ac:dyDescent="0.35">
      <c r="A48" s="83" t="s">
        <v>44</v>
      </c>
      <c r="B48" s="64"/>
      <c r="C48" s="65"/>
      <c r="D48" s="39" t="s">
        <v>141</v>
      </c>
      <c r="E48" s="45"/>
      <c r="F48" s="13"/>
      <c r="G48" s="14"/>
      <c r="H48" s="15" t="s">
        <v>142</v>
      </c>
      <c r="I48" s="99"/>
      <c r="J48" s="104"/>
    </row>
    <row r="49" spans="1:10" ht="15" thickBot="1" x14ac:dyDescent="0.35">
      <c r="A49" s="70"/>
      <c r="B49" s="71"/>
      <c r="C49" s="72"/>
      <c r="D49" s="72"/>
      <c r="E49" s="89"/>
      <c r="F49" s="93"/>
      <c r="G49" s="72"/>
      <c r="H49" s="73"/>
      <c r="I49" s="100"/>
      <c r="J49" s="105"/>
    </row>
    <row r="50" spans="1:10" x14ac:dyDescent="0.3">
      <c r="A50" s="76" t="s">
        <v>124</v>
      </c>
      <c r="B50" s="210"/>
      <c r="C50" s="211"/>
      <c r="D50" s="22" t="s">
        <v>154</v>
      </c>
      <c r="E50" s="52"/>
      <c r="F50" s="21"/>
      <c r="G50" s="22"/>
      <c r="H50" s="23" t="s">
        <v>142</v>
      </c>
      <c r="I50" s="102"/>
      <c r="J50" s="107"/>
    </row>
    <row r="51" spans="1:10" ht="15" thickBot="1" x14ac:dyDescent="0.35">
      <c r="A51" s="78" t="s">
        <v>125</v>
      </c>
      <c r="B51" s="57"/>
      <c r="C51" s="58"/>
      <c r="D51" s="138" t="s">
        <v>154</v>
      </c>
      <c r="E51" s="50"/>
      <c r="F51" s="24"/>
      <c r="G51" s="25"/>
      <c r="H51" s="26" t="s">
        <v>142</v>
      </c>
      <c r="I51" s="145"/>
      <c r="J51" s="62"/>
    </row>
    <row r="52" spans="1:10" ht="15" thickBot="1" x14ac:dyDescent="0.35"/>
    <row r="53" spans="1:10" x14ac:dyDescent="0.3">
      <c r="B53" s="220">
        <f>COUNTIF($B$13:$B$24,"P")</f>
        <v>0</v>
      </c>
      <c r="C53" s="221">
        <f>COUNTIF($C$13:C51,"C")</f>
        <v>0</v>
      </c>
      <c r="D53" s="221">
        <f>COUNTIF($D$13:D51,"G")</f>
        <v>19</v>
      </c>
      <c r="E53" s="221">
        <f>COUNTIF($E$13:E51,"C")</f>
        <v>0</v>
      </c>
      <c r="F53" s="221">
        <f>COUNTIF($F$13:F51,"P")</f>
        <v>0</v>
      </c>
      <c r="G53" s="221">
        <f>COUNTIF($G$13:G51,"PVR")</f>
        <v>0</v>
      </c>
      <c r="H53" s="221">
        <f>COUNTIF($H$13:H51,"EX")</f>
        <v>13</v>
      </c>
      <c r="I53" s="222">
        <f>COUNTIF($I$13:I51,"N/A")</f>
        <v>2</v>
      </c>
    </row>
    <row r="54" spans="1:10" x14ac:dyDescent="0.3">
      <c r="B54" s="227"/>
      <c r="C54" s="226"/>
      <c r="D54" s="226">
        <f>COUNTIF($D$13:D52,"D")</f>
        <v>8</v>
      </c>
      <c r="E54" s="226"/>
      <c r="F54" s="226"/>
      <c r="G54" s="226"/>
      <c r="H54" s="226">
        <f>COUNTIF($H$13:H51,"VR")</f>
        <v>14</v>
      </c>
      <c r="I54" s="228"/>
    </row>
    <row r="55" spans="1:10" ht="15" thickBot="1" x14ac:dyDescent="0.35">
      <c r="B55" s="223"/>
      <c r="C55" s="224"/>
      <c r="D55" s="224"/>
      <c r="E55" s="224"/>
      <c r="F55" s="224"/>
      <c r="G55" s="224"/>
      <c r="H55" s="224">
        <f>COUNTIF($H$13:H52,"FL")</f>
        <v>0</v>
      </c>
      <c r="I55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4C329-CD6C-42EF-830C-E03295648627}">
  <sheetPr codeName="Sheet17"/>
  <dimension ref="A1:J55"/>
  <sheetViews>
    <sheetView zoomScale="62" workbookViewId="0">
      <selection activeCell="D2" sqref="D2:J7"/>
    </sheetView>
  </sheetViews>
  <sheetFormatPr defaultRowHeight="14.4" x14ac:dyDescent="0.3"/>
  <cols>
    <col min="1" max="9" width="15.77734375" customWidth="1"/>
    <col min="10" max="10" width="40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45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29" t="s">
        <v>12</v>
      </c>
      <c r="C12" s="30" t="s">
        <v>13</v>
      </c>
      <c r="D12" s="30" t="s">
        <v>19</v>
      </c>
      <c r="E12" s="30" t="s">
        <v>15</v>
      </c>
      <c r="F12" s="30" t="s">
        <v>16</v>
      </c>
      <c r="G12" s="30" t="s">
        <v>13</v>
      </c>
      <c r="H12" s="31" t="s">
        <v>14</v>
      </c>
      <c r="I12" s="29" t="s">
        <v>17</v>
      </c>
      <c r="J12" s="30" t="s">
        <v>18</v>
      </c>
    </row>
    <row r="13" spans="1:10" ht="43.2" x14ac:dyDescent="0.3">
      <c r="A13" s="74" t="s">
        <v>22</v>
      </c>
      <c r="B13" s="18"/>
      <c r="C13" s="22"/>
      <c r="D13" s="154" t="s">
        <v>141</v>
      </c>
      <c r="E13" s="155"/>
      <c r="F13" s="156"/>
      <c r="G13" s="154"/>
      <c r="H13" s="157" t="s">
        <v>142</v>
      </c>
      <c r="I13" s="96"/>
      <c r="J13" s="173" t="s">
        <v>143</v>
      </c>
    </row>
    <row r="14" spans="1:10" x14ac:dyDescent="0.3">
      <c r="A14" s="36" t="s">
        <v>23</v>
      </c>
      <c r="B14" s="19"/>
      <c r="C14" s="14"/>
      <c r="D14" s="14" t="s">
        <v>141</v>
      </c>
      <c r="E14" s="45"/>
      <c r="F14" s="13"/>
      <c r="G14" s="14"/>
      <c r="H14" s="15" t="s">
        <v>142</v>
      </c>
      <c r="I14" s="97"/>
      <c r="J14" s="103"/>
    </row>
    <row r="15" spans="1:10" x14ac:dyDescent="0.3">
      <c r="A15" s="36" t="s">
        <v>24</v>
      </c>
      <c r="B15" s="19"/>
      <c r="C15" s="14"/>
      <c r="D15" s="14" t="s">
        <v>141</v>
      </c>
      <c r="E15" s="45"/>
      <c r="F15" s="13"/>
      <c r="G15" s="14"/>
      <c r="H15" s="15" t="s">
        <v>142</v>
      </c>
      <c r="I15" s="97"/>
      <c r="J15" s="103"/>
    </row>
    <row r="16" spans="1:10" x14ac:dyDescent="0.3">
      <c r="A16" s="36" t="s">
        <v>25</v>
      </c>
      <c r="B16" s="19"/>
      <c r="C16" s="14"/>
      <c r="D16" s="14" t="s">
        <v>141</v>
      </c>
      <c r="E16" s="45"/>
      <c r="F16" s="13"/>
      <c r="G16" s="14"/>
      <c r="H16" s="15" t="s">
        <v>142</v>
      </c>
      <c r="I16" s="97"/>
      <c r="J16" s="103"/>
    </row>
    <row r="17" spans="1:10" x14ac:dyDescent="0.3">
      <c r="A17" s="36" t="s">
        <v>26</v>
      </c>
      <c r="B17" s="19"/>
      <c r="C17" s="14"/>
      <c r="D17" s="14" t="s">
        <v>141</v>
      </c>
      <c r="E17" s="45"/>
      <c r="F17" s="13"/>
      <c r="G17" s="14"/>
      <c r="H17" s="15" t="s">
        <v>142</v>
      </c>
      <c r="I17" s="97"/>
      <c r="J17" s="103"/>
    </row>
    <row r="18" spans="1:10" x14ac:dyDescent="0.3">
      <c r="A18" s="36" t="s">
        <v>27</v>
      </c>
      <c r="B18" s="19"/>
      <c r="C18" s="14"/>
      <c r="D18" s="14" t="s">
        <v>141</v>
      </c>
      <c r="E18" s="45"/>
      <c r="F18" s="13"/>
      <c r="G18" s="14"/>
      <c r="H18" s="15" t="s">
        <v>142</v>
      </c>
      <c r="I18" s="97"/>
      <c r="J18" s="103"/>
    </row>
    <row r="19" spans="1:10" x14ac:dyDescent="0.3">
      <c r="A19" s="36" t="s">
        <v>29</v>
      </c>
      <c r="B19" s="19"/>
      <c r="C19" s="14"/>
      <c r="D19" s="14" t="s">
        <v>141</v>
      </c>
      <c r="E19" s="45"/>
      <c r="F19" s="13"/>
      <c r="G19" s="14"/>
      <c r="H19" s="15" t="s">
        <v>142</v>
      </c>
      <c r="I19" s="97"/>
      <c r="J19" s="103"/>
    </row>
    <row r="20" spans="1:10" x14ac:dyDescent="0.3">
      <c r="A20" s="36" t="s">
        <v>30</v>
      </c>
      <c r="B20" s="19"/>
      <c r="C20" s="14"/>
      <c r="D20" s="14" t="s">
        <v>141</v>
      </c>
      <c r="E20" s="45"/>
      <c r="F20" s="13"/>
      <c r="G20" s="14"/>
      <c r="H20" s="15" t="s">
        <v>142</v>
      </c>
      <c r="I20" s="97"/>
      <c r="J20" s="103"/>
    </row>
    <row r="21" spans="1:10" ht="15" thickBot="1" x14ac:dyDescent="0.35">
      <c r="A21" s="36" t="s">
        <v>31</v>
      </c>
      <c r="B21" s="60"/>
      <c r="C21" s="54"/>
      <c r="D21" s="14" t="s">
        <v>141</v>
      </c>
      <c r="E21" s="45"/>
      <c r="F21" s="24"/>
      <c r="G21" s="25"/>
      <c r="H21" s="26" t="s">
        <v>142</v>
      </c>
      <c r="I21" s="98"/>
      <c r="J21" s="61"/>
    </row>
    <row r="22" spans="1:10" ht="15" thickBot="1" x14ac:dyDescent="0.35">
      <c r="A22" s="75" t="s">
        <v>32</v>
      </c>
      <c r="B22" s="64"/>
      <c r="C22" s="65"/>
      <c r="D22" s="39" t="s">
        <v>141</v>
      </c>
      <c r="E22" s="44"/>
      <c r="F22" s="40"/>
      <c r="G22" s="39"/>
      <c r="H22" s="41" t="s">
        <v>142</v>
      </c>
      <c r="I22" s="99"/>
      <c r="J22" s="104"/>
    </row>
    <row r="23" spans="1:10" ht="15" thickBot="1" x14ac:dyDescent="0.35">
      <c r="A23" s="70"/>
      <c r="B23" s="71"/>
      <c r="C23" s="72"/>
      <c r="D23" s="72"/>
      <c r="E23" s="89"/>
      <c r="F23" s="93"/>
      <c r="G23" s="72"/>
      <c r="H23" s="73"/>
      <c r="I23" s="100"/>
      <c r="J23" s="105"/>
    </row>
    <row r="24" spans="1:10" ht="29.4" thickBot="1" x14ac:dyDescent="0.35">
      <c r="A24" s="79">
        <v>2</v>
      </c>
      <c r="B24" s="80"/>
      <c r="C24" s="81"/>
      <c r="D24" s="81" t="s">
        <v>154</v>
      </c>
      <c r="E24" s="90"/>
      <c r="F24" s="94"/>
      <c r="G24" s="81"/>
      <c r="H24" s="82" t="s">
        <v>144</v>
      </c>
      <c r="I24" s="101"/>
      <c r="J24" s="174" t="s">
        <v>145</v>
      </c>
    </row>
    <row r="25" spans="1:10" ht="15" thickBot="1" x14ac:dyDescent="0.35">
      <c r="A25" s="70"/>
      <c r="B25" s="71"/>
      <c r="C25" s="72"/>
      <c r="D25" s="72"/>
      <c r="E25" s="89"/>
      <c r="F25" s="93"/>
      <c r="G25" s="72"/>
      <c r="H25" s="73"/>
      <c r="I25" s="100"/>
      <c r="J25" s="105"/>
    </row>
    <row r="26" spans="1:10" x14ac:dyDescent="0.3">
      <c r="A26" s="76" t="s">
        <v>33</v>
      </c>
      <c r="B26" s="67"/>
      <c r="C26" s="68"/>
      <c r="D26" s="54" t="s">
        <v>154</v>
      </c>
      <c r="E26" s="87"/>
      <c r="F26" s="56"/>
      <c r="G26" s="54"/>
      <c r="H26" s="55" t="s">
        <v>144</v>
      </c>
      <c r="I26" s="102"/>
      <c r="J26" s="107"/>
    </row>
    <row r="27" spans="1:10" ht="15" thickBot="1" x14ac:dyDescent="0.35">
      <c r="A27" s="83" t="s">
        <v>34</v>
      </c>
      <c r="B27" s="64"/>
      <c r="C27" s="65"/>
      <c r="D27" s="54" t="s">
        <v>154</v>
      </c>
      <c r="E27" s="87"/>
      <c r="F27" s="56"/>
      <c r="G27" s="54"/>
      <c r="H27" s="55" t="s">
        <v>144</v>
      </c>
      <c r="I27" s="99"/>
      <c r="J27" s="104"/>
    </row>
    <row r="28" spans="1:10" ht="15" thickBot="1" x14ac:dyDescent="0.35">
      <c r="A28" s="70"/>
      <c r="B28" s="71"/>
      <c r="C28" s="72"/>
      <c r="D28" s="72"/>
      <c r="E28" s="89"/>
      <c r="F28" s="93"/>
      <c r="G28" s="72"/>
      <c r="H28" s="73"/>
      <c r="I28" s="100"/>
      <c r="J28" s="105"/>
    </row>
    <row r="29" spans="1:10" x14ac:dyDescent="0.3">
      <c r="A29" s="76" t="s">
        <v>35</v>
      </c>
      <c r="B29" s="67"/>
      <c r="C29" s="68"/>
      <c r="D29" s="54" t="s">
        <v>141</v>
      </c>
      <c r="E29" s="87"/>
      <c r="F29" s="56"/>
      <c r="G29" s="54"/>
      <c r="H29" s="55" t="s">
        <v>144</v>
      </c>
      <c r="I29" s="102"/>
      <c r="J29" s="107"/>
    </row>
    <row r="30" spans="1:10" x14ac:dyDescent="0.3">
      <c r="A30" s="77" t="s">
        <v>36</v>
      </c>
      <c r="B30" s="60"/>
      <c r="C30" s="54"/>
      <c r="D30" s="54" t="s">
        <v>154</v>
      </c>
      <c r="E30" s="87"/>
      <c r="F30" s="56"/>
      <c r="G30" s="54"/>
      <c r="H30" s="55" t="s">
        <v>144</v>
      </c>
      <c r="I30" s="98"/>
      <c r="J30" s="61"/>
    </row>
    <row r="31" spans="1:10" ht="15" thickBot="1" x14ac:dyDescent="0.35">
      <c r="A31" s="83" t="s">
        <v>37</v>
      </c>
      <c r="B31" s="64"/>
      <c r="C31" s="65"/>
      <c r="D31" s="54" t="s">
        <v>141</v>
      </c>
      <c r="E31" s="87"/>
      <c r="F31" s="56"/>
      <c r="G31" s="54"/>
      <c r="H31" s="55" t="s">
        <v>144</v>
      </c>
      <c r="I31" s="99"/>
      <c r="J31" s="104"/>
    </row>
    <row r="32" spans="1:10" ht="15" thickBot="1" x14ac:dyDescent="0.35">
      <c r="A32" s="70"/>
      <c r="B32" s="71"/>
      <c r="C32" s="72"/>
      <c r="D32" s="72"/>
      <c r="E32" s="89"/>
      <c r="F32" s="93"/>
      <c r="G32" s="72"/>
      <c r="H32" s="73"/>
      <c r="I32" s="100"/>
      <c r="J32" s="105"/>
    </row>
    <row r="33" spans="1:10" x14ac:dyDescent="0.3">
      <c r="A33" s="76" t="s">
        <v>38</v>
      </c>
      <c r="B33" s="67"/>
      <c r="C33" s="68"/>
      <c r="D33" s="54" t="s">
        <v>154</v>
      </c>
      <c r="E33" s="87"/>
      <c r="F33" s="56"/>
      <c r="G33" s="54"/>
      <c r="H33" s="55" t="s">
        <v>144</v>
      </c>
      <c r="I33" s="102"/>
      <c r="J33" s="107"/>
    </row>
    <row r="34" spans="1:10" x14ac:dyDescent="0.3">
      <c r="A34" s="77" t="s">
        <v>39</v>
      </c>
      <c r="B34" s="60"/>
      <c r="C34" s="54"/>
      <c r="D34" s="54" t="s">
        <v>154</v>
      </c>
      <c r="E34" s="87"/>
      <c r="F34" s="56"/>
      <c r="G34" s="54"/>
      <c r="H34" s="55" t="s">
        <v>144</v>
      </c>
      <c r="I34" s="98"/>
      <c r="J34" s="61"/>
    </row>
    <row r="35" spans="1:10" ht="15" thickBot="1" x14ac:dyDescent="0.35">
      <c r="A35" s="83" t="s">
        <v>40</v>
      </c>
      <c r="B35" s="64"/>
      <c r="C35" s="65"/>
      <c r="D35" s="54" t="s">
        <v>154</v>
      </c>
      <c r="E35" s="87"/>
      <c r="F35" s="56"/>
      <c r="G35" s="54"/>
      <c r="H35" s="55" t="s">
        <v>144</v>
      </c>
      <c r="I35" s="99"/>
      <c r="J35" s="104"/>
    </row>
    <row r="36" spans="1:10" ht="15" thickBot="1" x14ac:dyDescent="0.35">
      <c r="A36" s="70"/>
      <c r="B36" s="71"/>
      <c r="C36" s="72"/>
      <c r="D36" s="72"/>
      <c r="E36" s="89"/>
      <c r="F36" s="93"/>
      <c r="G36" s="72"/>
      <c r="H36" s="73"/>
      <c r="I36" s="100"/>
      <c r="J36" s="105"/>
    </row>
    <row r="37" spans="1:10" x14ac:dyDescent="0.3">
      <c r="A37" s="76" t="s">
        <v>41</v>
      </c>
      <c r="B37" s="67"/>
      <c r="C37" s="68"/>
      <c r="D37" s="14" t="s">
        <v>141</v>
      </c>
      <c r="E37" s="45"/>
      <c r="F37" s="13"/>
      <c r="G37" s="14"/>
      <c r="H37" s="15" t="s">
        <v>142</v>
      </c>
      <c r="I37" s="102"/>
      <c r="J37" s="107"/>
    </row>
    <row r="38" spans="1:10" ht="15" thickBot="1" x14ac:dyDescent="0.35">
      <c r="A38" s="83" t="s">
        <v>42</v>
      </c>
      <c r="B38" s="64"/>
      <c r="C38" s="65"/>
      <c r="D38" s="14" t="s">
        <v>141</v>
      </c>
      <c r="E38" s="45"/>
      <c r="F38" s="13"/>
      <c r="G38" s="14"/>
      <c r="H38" s="15" t="s">
        <v>142</v>
      </c>
      <c r="I38" s="99"/>
      <c r="J38" s="104"/>
    </row>
    <row r="39" spans="1:10" ht="15" thickBot="1" x14ac:dyDescent="0.35">
      <c r="A39" s="70"/>
      <c r="B39" s="71"/>
      <c r="C39" s="72"/>
      <c r="D39" s="72"/>
      <c r="E39" s="89"/>
      <c r="F39" s="93"/>
      <c r="G39" s="72"/>
      <c r="H39" s="73"/>
      <c r="I39" s="100"/>
      <c r="J39" s="105"/>
    </row>
    <row r="40" spans="1:10" ht="15" thickBot="1" x14ac:dyDescent="0.35">
      <c r="A40" s="79">
        <v>7</v>
      </c>
      <c r="B40" s="80"/>
      <c r="C40" s="81"/>
      <c r="D40" s="54" t="s">
        <v>154</v>
      </c>
      <c r="E40" s="87"/>
      <c r="F40" s="56"/>
      <c r="G40" s="54"/>
      <c r="H40" s="55" t="s">
        <v>144</v>
      </c>
      <c r="I40" s="101"/>
      <c r="J40" s="106"/>
    </row>
    <row r="41" spans="1:10" ht="15" thickBot="1" x14ac:dyDescent="0.35">
      <c r="A41" s="70"/>
      <c r="B41" s="71"/>
      <c r="C41" s="72"/>
      <c r="D41" s="72"/>
      <c r="E41" s="89"/>
      <c r="F41" s="93"/>
      <c r="G41" s="72"/>
      <c r="H41" s="73"/>
      <c r="I41" s="100"/>
      <c r="J41" s="105"/>
    </row>
    <row r="42" spans="1:10" ht="15" thickBot="1" x14ac:dyDescent="0.35">
      <c r="A42" s="79">
        <v>8</v>
      </c>
      <c r="B42" s="80"/>
      <c r="C42" s="81"/>
      <c r="D42" s="54" t="s">
        <v>154</v>
      </c>
      <c r="E42" s="87"/>
      <c r="F42" s="56"/>
      <c r="G42" s="54"/>
      <c r="H42" s="55" t="s">
        <v>144</v>
      </c>
      <c r="I42" s="101"/>
      <c r="J42" s="106"/>
    </row>
    <row r="43" spans="1:10" ht="15" thickBot="1" x14ac:dyDescent="0.35">
      <c r="A43" s="70"/>
      <c r="B43" s="71"/>
      <c r="C43" s="72"/>
      <c r="D43" s="72"/>
      <c r="E43" s="89"/>
      <c r="F43" s="93"/>
      <c r="G43" s="72"/>
      <c r="H43" s="73"/>
      <c r="I43" s="100"/>
      <c r="J43" s="105"/>
    </row>
    <row r="44" spans="1:10" ht="15" thickBot="1" x14ac:dyDescent="0.35">
      <c r="A44" s="79">
        <v>9</v>
      </c>
      <c r="B44" s="80"/>
      <c r="C44" s="81"/>
      <c r="D44" s="54" t="s">
        <v>154</v>
      </c>
      <c r="E44" s="87"/>
      <c r="F44" s="56"/>
      <c r="G44" s="54"/>
      <c r="H44" s="55" t="s">
        <v>144</v>
      </c>
      <c r="I44" s="101"/>
      <c r="J44" s="106"/>
    </row>
    <row r="45" spans="1:10" ht="15" thickBot="1" x14ac:dyDescent="0.35">
      <c r="A45" s="70"/>
      <c r="B45" s="71"/>
      <c r="C45" s="72"/>
      <c r="D45" s="72"/>
      <c r="E45" s="89"/>
      <c r="F45" s="93"/>
      <c r="G45" s="72"/>
      <c r="H45" s="73"/>
      <c r="I45" s="100"/>
      <c r="J45" s="105"/>
    </row>
    <row r="46" spans="1:10" x14ac:dyDescent="0.3">
      <c r="A46" s="76" t="s">
        <v>43</v>
      </c>
      <c r="B46" s="67"/>
      <c r="C46" s="68"/>
      <c r="D46" s="14" t="s">
        <v>141</v>
      </c>
      <c r="E46" s="45"/>
      <c r="F46" s="13"/>
      <c r="G46" s="14"/>
      <c r="H46" s="15" t="s">
        <v>142</v>
      </c>
      <c r="I46" s="102"/>
      <c r="J46" s="107"/>
    </row>
    <row r="47" spans="1:10" ht="15" thickBot="1" x14ac:dyDescent="0.35">
      <c r="A47" s="83" t="s">
        <v>44</v>
      </c>
      <c r="B47" s="64"/>
      <c r="C47" s="65"/>
      <c r="D47" s="14" t="s">
        <v>141</v>
      </c>
      <c r="E47" s="45"/>
      <c r="F47" s="13"/>
      <c r="G47" s="14"/>
      <c r="H47" s="15" t="s">
        <v>142</v>
      </c>
      <c r="I47" s="99"/>
      <c r="J47" s="62"/>
    </row>
    <row r="48" spans="1:10" ht="15" thickBot="1" x14ac:dyDescent="0.35">
      <c r="A48" s="70"/>
      <c r="B48" s="71"/>
      <c r="C48" s="72"/>
      <c r="D48" s="72"/>
      <c r="E48" s="89"/>
      <c r="F48" s="93"/>
      <c r="G48" s="72"/>
      <c r="H48" s="73"/>
      <c r="I48" s="71"/>
      <c r="J48" s="73"/>
    </row>
    <row r="49" spans="1:10" ht="15" thickBot="1" x14ac:dyDescent="0.35">
      <c r="A49" s="79">
        <v>11</v>
      </c>
      <c r="B49" s="80"/>
      <c r="C49" s="81"/>
      <c r="D49" s="54" t="s">
        <v>154</v>
      </c>
      <c r="E49" s="87"/>
      <c r="F49" s="56"/>
      <c r="G49" s="54"/>
      <c r="H49" s="55" t="s">
        <v>144</v>
      </c>
      <c r="I49" s="80"/>
      <c r="J49" s="82"/>
    </row>
    <row r="50" spans="1:10" ht="15" thickBot="1" x14ac:dyDescent="0.35">
      <c r="A50" s="70"/>
      <c r="B50" s="71"/>
      <c r="C50" s="72"/>
      <c r="D50" s="72"/>
      <c r="E50" s="89"/>
      <c r="F50" s="93"/>
      <c r="G50" s="72"/>
      <c r="H50" s="73"/>
      <c r="I50" s="71"/>
      <c r="J50" s="73"/>
    </row>
    <row r="51" spans="1:10" ht="15" thickBot="1" x14ac:dyDescent="0.35">
      <c r="A51" s="84">
        <v>12</v>
      </c>
      <c r="B51" s="175"/>
      <c r="C51" s="176"/>
      <c r="D51" s="176" t="s">
        <v>154</v>
      </c>
      <c r="E51" s="177"/>
      <c r="F51" s="175"/>
      <c r="G51" s="176"/>
      <c r="H51" s="178" t="s">
        <v>144</v>
      </c>
      <c r="I51" s="85"/>
      <c r="J51" s="86"/>
    </row>
    <row r="52" spans="1:10" ht="15" thickBot="1" x14ac:dyDescent="0.35"/>
    <row r="53" spans="1:10" x14ac:dyDescent="0.3">
      <c r="B53" s="220">
        <f>COUNTIF($B$13:$B$24,"P")</f>
        <v>0</v>
      </c>
      <c r="C53" s="221">
        <f>COUNTIF($C$13:C51,"C")</f>
        <v>0</v>
      </c>
      <c r="D53" s="221">
        <f>COUNTIF($D$13:D51,"G")</f>
        <v>12</v>
      </c>
      <c r="E53" s="221">
        <f>COUNTIF($E$13:E51,"C")</f>
        <v>0</v>
      </c>
      <c r="F53" s="221">
        <f>COUNTIF($F$13:F51,"P")</f>
        <v>0</v>
      </c>
      <c r="G53" s="221">
        <f>COUNTIF($G$13:G51,"PVR")</f>
        <v>0</v>
      </c>
      <c r="H53" s="221">
        <f>COUNTIF($H$13:H51,"EX")</f>
        <v>14</v>
      </c>
      <c r="I53" s="222">
        <f>COUNTIF($I$13:I51,"N/A")</f>
        <v>0</v>
      </c>
    </row>
    <row r="54" spans="1:10" x14ac:dyDescent="0.3">
      <c r="B54" s="227"/>
      <c r="C54" s="226"/>
      <c r="D54" s="226">
        <f>COUNTIF($D$13:D52,"D")</f>
        <v>16</v>
      </c>
      <c r="E54" s="226"/>
      <c r="F54" s="226"/>
      <c r="G54" s="226"/>
      <c r="H54" s="226">
        <f>COUNTIF($H$13:H51,"VR")</f>
        <v>14</v>
      </c>
      <c r="I54" s="228"/>
    </row>
    <row r="55" spans="1:10" ht="15" thickBot="1" x14ac:dyDescent="0.35">
      <c r="B55" s="223"/>
      <c r="C55" s="224"/>
      <c r="D55" s="224"/>
      <c r="E55" s="224"/>
      <c r="F55" s="224"/>
      <c r="G55" s="224"/>
      <c r="H55" s="224">
        <f>COUNTIF($H$13:H52,"FL")</f>
        <v>0</v>
      </c>
      <c r="I55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1A5C-A211-407D-8023-C81854ADBF54}">
  <sheetPr codeName="Sheet20"/>
  <dimension ref="B4:M16"/>
  <sheetViews>
    <sheetView topLeftCell="B2" workbookViewId="0">
      <selection activeCell="B5" sqref="B5:M16"/>
    </sheetView>
  </sheetViews>
  <sheetFormatPr defaultRowHeight="14.4" x14ac:dyDescent="0.3"/>
  <cols>
    <col min="2" max="10" width="15.77734375" customWidth="1"/>
    <col min="11" max="11" width="15.6640625" customWidth="1"/>
    <col min="12" max="12" width="11.21875" customWidth="1"/>
    <col min="13" max="13" width="16" customWidth="1"/>
  </cols>
  <sheetData>
    <row r="4" spans="2:13" ht="15" thickBot="1" x14ac:dyDescent="0.35"/>
    <row r="5" spans="2:13" ht="16.2" thickBot="1" x14ac:dyDescent="0.35">
      <c r="B5" s="272" t="s">
        <v>155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4"/>
    </row>
    <row r="6" spans="2:13" ht="15" thickBot="1" x14ac:dyDescent="0.35">
      <c r="B6" s="266" t="s">
        <v>126</v>
      </c>
      <c r="C6" s="267"/>
      <c r="D6" s="267"/>
      <c r="E6" s="266" t="s">
        <v>127</v>
      </c>
      <c r="F6" s="267"/>
      <c r="G6" s="267"/>
      <c r="H6" s="268"/>
      <c r="I6" s="266" t="s">
        <v>128</v>
      </c>
      <c r="J6" s="267"/>
      <c r="K6" s="267"/>
      <c r="L6" s="268"/>
      <c r="M6" s="168"/>
    </row>
    <row r="7" spans="2:13" ht="38.4" customHeight="1" thickBot="1" x14ac:dyDescent="0.35">
      <c r="B7" s="269" t="s">
        <v>12</v>
      </c>
      <c r="C7" s="270"/>
      <c r="D7" s="169" t="s">
        <v>13</v>
      </c>
      <c r="E7" s="269" t="s">
        <v>14</v>
      </c>
      <c r="F7" s="270"/>
      <c r="G7" s="269" t="s">
        <v>15</v>
      </c>
      <c r="H7" s="270"/>
      <c r="I7" s="269" t="s">
        <v>14</v>
      </c>
      <c r="J7" s="271"/>
      <c r="K7" s="271"/>
      <c r="L7" s="270"/>
      <c r="M7" s="170" t="s">
        <v>17</v>
      </c>
    </row>
    <row r="8" spans="2:13" ht="41.4" customHeight="1" x14ac:dyDescent="0.3">
      <c r="B8" s="171" t="s">
        <v>129</v>
      </c>
      <c r="C8" s="171" t="s">
        <v>130</v>
      </c>
      <c r="D8" s="171" t="s">
        <v>131</v>
      </c>
      <c r="E8" s="171" t="s">
        <v>132</v>
      </c>
      <c r="F8" s="171" t="s">
        <v>133</v>
      </c>
      <c r="G8" s="171" t="s">
        <v>134</v>
      </c>
      <c r="H8" s="171" t="s">
        <v>135</v>
      </c>
      <c r="I8" s="171" t="s">
        <v>136</v>
      </c>
      <c r="J8" s="171" t="s">
        <v>137</v>
      </c>
      <c r="K8" s="171" t="s">
        <v>138</v>
      </c>
      <c r="L8" s="171" t="s">
        <v>139</v>
      </c>
      <c r="M8" s="171"/>
    </row>
    <row r="9" spans="2:13" x14ac:dyDescent="0.3">
      <c r="B9" s="172">
        <v>0</v>
      </c>
      <c r="C9" s="172">
        <v>0</v>
      </c>
      <c r="D9" s="172">
        <v>0</v>
      </c>
      <c r="E9" s="172">
        <v>0</v>
      </c>
      <c r="F9" s="172">
        <v>15</v>
      </c>
      <c r="G9" s="172">
        <v>0</v>
      </c>
      <c r="H9" s="172">
        <v>0</v>
      </c>
      <c r="I9" s="51">
        <v>3</v>
      </c>
      <c r="J9" s="51">
        <v>12</v>
      </c>
      <c r="K9" s="51">
        <v>0</v>
      </c>
      <c r="L9" s="51">
        <v>0</v>
      </c>
      <c r="M9" s="51">
        <v>1</v>
      </c>
    </row>
    <row r="10" spans="2:13" ht="15" thickBot="1" x14ac:dyDescent="0.35"/>
    <row r="11" spans="2:13" ht="16.2" thickBot="1" x14ac:dyDescent="0.35">
      <c r="B11" s="272" t="s">
        <v>140</v>
      </c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4"/>
    </row>
    <row r="12" spans="2:13" ht="13.8" customHeight="1" thickBot="1" x14ac:dyDescent="0.35">
      <c r="B12" s="266" t="s">
        <v>126</v>
      </c>
      <c r="C12" s="267"/>
      <c r="D12" s="267"/>
      <c r="E12" s="266" t="s">
        <v>127</v>
      </c>
      <c r="F12" s="267"/>
      <c r="G12" s="267"/>
      <c r="H12" s="268"/>
      <c r="I12" s="266" t="s">
        <v>128</v>
      </c>
      <c r="J12" s="267"/>
      <c r="K12" s="267"/>
      <c r="L12" s="268"/>
      <c r="M12" s="168"/>
    </row>
    <row r="13" spans="2:13" ht="27.6" customHeight="1" thickBot="1" x14ac:dyDescent="0.35">
      <c r="B13" s="269" t="s">
        <v>12</v>
      </c>
      <c r="C13" s="270"/>
      <c r="D13" s="169" t="s">
        <v>13</v>
      </c>
      <c r="E13" s="269" t="s">
        <v>14</v>
      </c>
      <c r="F13" s="270"/>
      <c r="G13" s="269" t="s">
        <v>15</v>
      </c>
      <c r="H13" s="270"/>
      <c r="I13" s="269" t="s">
        <v>14</v>
      </c>
      <c r="J13" s="271"/>
      <c r="K13" s="271"/>
      <c r="L13" s="270"/>
      <c r="M13" s="170" t="s">
        <v>17</v>
      </c>
    </row>
    <row r="14" spans="2:13" ht="52.8" x14ac:dyDescent="0.3">
      <c r="B14" s="171" t="s">
        <v>129</v>
      </c>
      <c r="C14" s="171" t="s">
        <v>130</v>
      </c>
      <c r="D14" s="171" t="s">
        <v>131</v>
      </c>
      <c r="E14" s="171" t="s">
        <v>132</v>
      </c>
      <c r="F14" s="171" t="s">
        <v>133</v>
      </c>
      <c r="G14" s="171" t="s">
        <v>134</v>
      </c>
      <c r="H14" s="171" t="s">
        <v>135</v>
      </c>
      <c r="I14" s="171" t="s">
        <v>136</v>
      </c>
      <c r="J14" s="171" t="s">
        <v>137</v>
      </c>
      <c r="K14" s="171" t="s">
        <v>138</v>
      </c>
      <c r="L14" s="171" t="s">
        <v>139</v>
      </c>
      <c r="M14" s="171"/>
    </row>
    <row r="15" spans="2:13" x14ac:dyDescent="0.3">
      <c r="B15" s="172">
        <v>0</v>
      </c>
      <c r="C15" s="172">
        <v>0</v>
      </c>
      <c r="D15" s="172">
        <v>1</v>
      </c>
      <c r="E15" s="172">
        <v>56</v>
      </c>
      <c r="F15" s="172">
        <v>139</v>
      </c>
      <c r="G15" s="172">
        <v>0</v>
      </c>
      <c r="H15" s="172">
        <v>0</v>
      </c>
      <c r="I15" s="51">
        <v>46</v>
      </c>
      <c r="J15" s="51">
        <v>149</v>
      </c>
      <c r="K15" s="51">
        <v>0</v>
      </c>
      <c r="L15" s="51">
        <v>0</v>
      </c>
      <c r="M15" s="51">
        <v>3</v>
      </c>
    </row>
    <row r="16" spans="2:13" x14ac:dyDescent="0.3">
      <c r="D16">
        <v>1</v>
      </c>
      <c r="E16">
        <v>56</v>
      </c>
      <c r="F16">
        <v>154</v>
      </c>
      <c r="I16">
        <v>49</v>
      </c>
      <c r="J16">
        <v>161</v>
      </c>
    </row>
  </sheetData>
  <mergeCells count="16">
    <mergeCell ref="B11:M11"/>
    <mergeCell ref="B6:D6"/>
    <mergeCell ref="I7:L7"/>
    <mergeCell ref="B5:M5"/>
    <mergeCell ref="E6:H6"/>
    <mergeCell ref="I6:L6"/>
    <mergeCell ref="B7:C7"/>
    <mergeCell ref="E7:F7"/>
    <mergeCell ref="G7:H7"/>
    <mergeCell ref="B12:D12"/>
    <mergeCell ref="E12:H12"/>
    <mergeCell ref="I12:L12"/>
    <mergeCell ref="B13:C13"/>
    <mergeCell ref="E13:F13"/>
    <mergeCell ref="G13:H13"/>
    <mergeCell ref="I13:L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55D0F-B5A4-4652-AC7E-85148C12472A}">
  <sheetPr codeName="Sheet16"/>
  <dimension ref="A1:J17"/>
  <sheetViews>
    <sheetView zoomScale="67" workbookViewId="0">
      <selection activeCell="D2" sqref="D2:J7"/>
    </sheetView>
  </sheetViews>
  <sheetFormatPr defaultRowHeight="14.4" x14ac:dyDescent="0.3"/>
  <cols>
    <col min="1" max="9" width="15.77734375" customWidth="1"/>
    <col min="10" max="10" width="15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46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37">
        <v>1</v>
      </c>
      <c r="B13" s="24"/>
      <c r="C13" s="25"/>
      <c r="D13" s="25" t="s">
        <v>141</v>
      </c>
      <c r="E13" s="26"/>
      <c r="F13" s="20"/>
      <c r="G13" s="25"/>
      <c r="H13" s="50" t="s">
        <v>142</v>
      </c>
      <c r="I13" s="27"/>
      <c r="J13" s="28"/>
    </row>
    <row r="14" spans="1:10" ht="15" thickBot="1" x14ac:dyDescent="0.35"/>
    <row r="15" spans="1:10" x14ac:dyDescent="0.3">
      <c r="B15" s="220">
        <f ca="1">COUNTIF($B$13:$B$24,"P")</f>
        <v>0</v>
      </c>
      <c r="C15" s="221">
        <f>COUNTIF($C$13:C13,"C")</f>
        <v>0</v>
      </c>
      <c r="D15" s="221">
        <f>COUNTIF($D$13:D13,"G")</f>
        <v>0</v>
      </c>
      <c r="E15" s="221">
        <f>COUNTIF($E$13:E13,"C")</f>
        <v>0</v>
      </c>
      <c r="F15" s="221">
        <f>COUNTIF($F$13:F13,"P")</f>
        <v>0</v>
      </c>
      <c r="G15" s="221">
        <f>COUNTIF($G$13:G13,"PVR")</f>
        <v>0</v>
      </c>
      <c r="H15" s="221">
        <f>COUNTIF($H$13:H13,"EX")</f>
        <v>0</v>
      </c>
      <c r="I15" s="222">
        <f>COUNTIF($I$13:I13,"N/A")</f>
        <v>0</v>
      </c>
    </row>
    <row r="16" spans="1:10" x14ac:dyDescent="0.3">
      <c r="B16" s="227"/>
      <c r="C16" s="226"/>
      <c r="D16" s="226">
        <f>COUNTIF($D$13:D14,"D")</f>
        <v>1</v>
      </c>
      <c r="E16" s="226"/>
      <c r="F16" s="226"/>
      <c r="G16" s="226"/>
      <c r="H16" s="226">
        <f>COUNTIF($H$13:H13,"VR")</f>
        <v>1</v>
      </c>
      <c r="I16" s="228"/>
    </row>
    <row r="17" spans="2:9" ht="15" thickBot="1" x14ac:dyDescent="0.35">
      <c r="B17" s="223"/>
      <c r="C17" s="224"/>
      <c r="D17" s="224"/>
      <c r="E17" s="224"/>
      <c r="F17" s="224"/>
      <c r="G17" s="224"/>
      <c r="H17" s="224">
        <f>COUNTIF($H$13:H14,"FL")</f>
        <v>0</v>
      </c>
      <c r="I17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B5378-D211-4832-9A3D-2670C9C15AAD}">
  <sheetPr codeName="Sheet15"/>
  <dimension ref="A1:J45"/>
  <sheetViews>
    <sheetView zoomScale="79" workbookViewId="0">
      <selection activeCell="D2" sqref="D2:J7"/>
    </sheetView>
  </sheetViews>
  <sheetFormatPr defaultRowHeight="14.4" x14ac:dyDescent="0.3"/>
  <cols>
    <col min="1" max="9" width="15.77734375" customWidth="1"/>
    <col min="10" max="10" width="40.886718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47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x14ac:dyDescent="0.3">
      <c r="A13" s="74" t="s">
        <v>22</v>
      </c>
      <c r="B13" s="21"/>
      <c r="C13" s="22"/>
      <c r="D13" s="14" t="s">
        <v>141</v>
      </c>
      <c r="E13" s="45"/>
      <c r="F13" s="13"/>
      <c r="G13" s="14"/>
      <c r="H13" s="15" t="s">
        <v>142</v>
      </c>
      <c r="I13" s="96"/>
      <c r="J13" s="53"/>
    </row>
    <row r="14" spans="1:10" x14ac:dyDescent="0.3">
      <c r="A14" s="36" t="s">
        <v>23</v>
      </c>
      <c r="B14" s="13"/>
      <c r="C14" s="14"/>
      <c r="D14" s="14" t="s">
        <v>141</v>
      </c>
      <c r="E14" s="45"/>
      <c r="F14" s="13"/>
      <c r="G14" s="14"/>
      <c r="H14" s="15" t="s">
        <v>142</v>
      </c>
      <c r="I14" s="97"/>
      <c r="J14" s="103"/>
    </row>
    <row r="15" spans="1:10" x14ac:dyDescent="0.3">
      <c r="A15" s="36" t="s">
        <v>48</v>
      </c>
      <c r="B15" s="13"/>
      <c r="C15" s="14"/>
      <c r="D15" s="14" t="s">
        <v>141</v>
      </c>
      <c r="E15" s="45"/>
      <c r="F15" s="13"/>
      <c r="G15" s="14"/>
      <c r="H15" s="15" t="s">
        <v>142</v>
      </c>
      <c r="I15" s="97"/>
      <c r="J15" s="103"/>
    </row>
    <row r="16" spans="1:10" x14ac:dyDescent="0.3">
      <c r="A16" s="36" t="s">
        <v>24</v>
      </c>
      <c r="B16" s="13"/>
      <c r="C16" s="14"/>
      <c r="D16" s="14" t="s">
        <v>141</v>
      </c>
      <c r="E16" s="45"/>
      <c r="F16" s="13"/>
      <c r="G16" s="14"/>
      <c r="H16" s="15" t="s">
        <v>142</v>
      </c>
      <c r="I16" s="97"/>
      <c r="J16" s="103"/>
    </row>
    <row r="17" spans="1:10" x14ac:dyDescent="0.3">
      <c r="A17" s="36" t="s">
        <v>25</v>
      </c>
      <c r="B17" s="13"/>
      <c r="C17" s="14"/>
      <c r="D17" s="14" t="s">
        <v>141</v>
      </c>
      <c r="E17" s="45"/>
      <c r="F17" s="13"/>
      <c r="G17" s="14"/>
      <c r="H17" s="15" t="s">
        <v>142</v>
      </c>
      <c r="I17" s="97"/>
      <c r="J17" s="103"/>
    </row>
    <row r="18" spans="1:10" x14ac:dyDescent="0.3">
      <c r="A18" s="36" t="s">
        <v>28</v>
      </c>
      <c r="B18" s="13"/>
      <c r="C18" s="14"/>
      <c r="D18" s="14" t="s">
        <v>141</v>
      </c>
      <c r="E18" s="45"/>
      <c r="F18" s="13"/>
      <c r="G18" s="14"/>
      <c r="H18" s="15" t="s">
        <v>142</v>
      </c>
      <c r="I18" s="97"/>
      <c r="J18" s="103"/>
    </row>
    <row r="19" spans="1:10" x14ac:dyDescent="0.3">
      <c r="A19" s="36" t="s">
        <v>49</v>
      </c>
      <c r="B19" s="13"/>
      <c r="C19" s="14"/>
      <c r="D19" s="14" t="s">
        <v>141</v>
      </c>
      <c r="E19" s="45"/>
      <c r="F19" s="13"/>
      <c r="G19" s="14"/>
      <c r="H19" s="15" t="s">
        <v>142</v>
      </c>
      <c r="I19" s="97"/>
      <c r="J19" s="103"/>
    </row>
    <row r="20" spans="1:10" x14ac:dyDescent="0.3">
      <c r="A20" s="36" t="s">
        <v>50</v>
      </c>
      <c r="B20" s="13"/>
      <c r="C20" s="14"/>
      <c r="D20" s="14" t="s">
        <v>141</v>
      </c>
      <c r="E20" s="45"/>
      <c r="F20" s="13"/>
      <c r="G20" s="14"/>
      <c r="H20" s="15" t="s">
        <v>142</v>
      </c>
      <c r="I20" s="97"/>
      <c r="J20" s="103"/>
    </row>
    <row r="21" spans="1:10" x14ac:dyDescent="0.3">
      <c r="A21" s="36" t="s">
        <v>51</v>
      </c>
      <c r="B21" s="56"/>
      <c r="C21" s="54"/>
      <c r="D21" s="14" t="s">
        <v>141</v>
      </c>
      <c r="E21" s="45"/>
      <c r="F21" s="13"/>
      <c r="G21" s="14"/>
      <c r="H21" s="15" t="s">
        <v>142</v>
      </c>
      <c r="I21" s="98"/>
      <c r="J21" s="61"/>
    </row>
    <row r="22" spans="1:10" x14ac:dyDescent="0.3">
      <c r="A22" s="36" t="s">
        <v>52</v>
      </c>
      <c r="B22" s="56"/>
      <c r="C22" s="54"/>
      <c r="D22" s="14" t="s">
        <v>141</v>
      </c>
      <c r="E22" s="45"/>
      <c r="F22" s="13"/>
      <c r="G22" s="14"/>
      <c r="H22" s="15" t="s">
        <v>142</v>
      </c>
      <c r="I22" s="98"/>
      <c r="J22" s="61"/>
    </row>
    <row r="23" spans="1:10" ht="15" thickBot="1" x14ac:dyDescent="0.35">
      <c r="A23" s="75" t="s">
        <v>53</v>
      </c>
      <c r="B23" s="92"/>
      <c r="C23" s="65"/>
      <c r="D23" s="14" t="s">
        <v>141</v>
      </c>
      <c r="E23" s="45"/>
      <c r="F23" s="13"/>
      <c r="G23" s="14"/>
      <c r="H23" s="15" t="s">
        <v>142</v>
      </c>
      <c r="I23" s="99"/>
      <c r="J23" s="104"/>
    </row>
    <row r="24" spans="1:10" ht="15" thickBot="1" x14ac:dyDescent="0.35">
      <c r="A24" s="70"/>
      <c r="B24" s="93"/>
      <c r="C24" s="72"/>
      <c r="D24" s="72"/>
      <c r="E24" s="89"/>
      <c r="F24" s="93"/>
      <c r="G24" s="72"/>
      <c r="H24" s="73"/>
      <c r="I24" s="100"/>
      <c r="J24" s="105"/>
    </row>
    <row r="25" spans="1:10" ht="15" thickBot="1" x14ac:dyDescent="0.35">
      <c r="A25" s="79">
        <v>2</v>
      </c>
      <c r="B25" s="94"/>
      <c r="C25" s="81"/>
      <c r="D25" s="14" t="s">
        <v>141</v>
      </c>
      <c r="E25" s="45"/>
      <c r="F25" s="13"/>
      <c r="G25" s="14"/>
      <c r="H25" s="15" t="s">
        <v>142</v>
      </c>
      <c r="I25" s="101"/>
      <c r="J25" s="106"/>
    </row>
    <row r="26" spans="1:10" ht="15" thickBot="1" x14ac:dyDescent="0.35">
      <c r="A26" s="70"/>
      <c r="B26" s="93"/>
      <c r="C26" s="72"/>
      <c r="D26" s="72"/>
      <c r="E26" s="89"/>
      <c r="F26" s="93"/>
      <c r="G26" s="72"/>
      <c r="H26" s="73"/>
      <c r="I26" s="100"/>
      <c r="J26" s="105"/>
    </row>
    <row r="27" spans="1:10" x14ac:dyDescent="0.3">
      <c r="A27" s="76" t="s">
        <v>33</v>
      </c>
      <c r="B27" s="95"/>
      <c r="C27" s="68"/>
      <c r="D27" s="14" t="s">
        <v>141</v>
      </c>
      <c r="E27" s="45"/>
      <c r="F27" s="13"/>
      <c r="G27" s="14"/>
      <c r="H27" s="15" t="s">
        <v>142</v>
      </c>
      <c r="I27" s="102"/>
      <c r="J27" s="107"/>
    </row>
    <row r="28" spans="1:10" x14ac:dyDescent="0.3">
      <c r="A28" s="77" t="s">
        <v>34</v>
      </c>
      <c r="B28" s="56"/>
      <c r="C28" s="54"/>
      <c r="D28" s="14" t="s">
        <v>141</v>
      </c>
      <c r="E28" s="45"/>
      <c r="F28" s="13"/>
      <c r="G28" s="14"/>
      <c r="H28" s="15" t="s">
        <v>142</v>
      </c>
      <c r="I28" s="98"/>
      <c r="J28" s="61"/>
    </row>
    <row r="29" spans="1:10" ht="15" thickBot="1" x14ac:dyDescent="0.35">
      <c r="A29" s="83" t="s">
        <v>54</v>
      </c>
      <c r="B29" s="92"/>
      <c r="C29" s="65"/>
      <c r="D29" s="14" t="s">
        <v>141</v>
      </c>
      <c r="E29" s="45"/>
      <c r="F29" s="13"/>
      <c r="G29" s="14"/>
      <c r="H29" s="15" t="s">
        <v>142</v>
      </c>
      <c r="I29" s="99"/>
      <c r="J29" s="104"/>
    </row>
    <row r="30" spans="1:10" ht="15" thickBot="1" x14ac:dyDescent="0.35">
      <c r="A30" s="70"/>
      <c r="B30" s="93"/>
      <c r="C30" s="72"/>
      <c r="D30" s="72"/>
      <c r="E30" s="89"/>
      <c r="F30" s="93"/>
      <c r="G30" s="72"/>
      <c r="H30" s="73"/>
      <c r="I30" s="100"/>
      <c r="J30" s="105"/>
    </row>
    <row r="31" spans="1:10" ht="15" thickBot="1" x14ac:dyDescent="0.35">
      <c r="A31" s="79">
        <v>4</v>
      </c>
      <c r="B31" s="94"/>
      <c r="C31" s="81"/>
      <c r="D31" s="14" t="s">
        <v>141</v>
      </c>
      <c r="E31" s="45"/>
      <c r="F31" s="13"/>
      <c r="G31" s="14"/>
      <c r="H31" s="15" t="s">
        <v>142</v>
      </c>
      <c r="I31" s="101"/>
      <c r="J31" s="106"/>
    </row>
    <row r="32" spans="1:10" ht="15" thickBot="1" x14ac:dyDescent="0.35">
      <c r="A32" s="70"/>
      <c r="B32" s="93"/>
      <c r="C32" s="72"/>
      <c r="D32" s="72"/>
      <c r="E32" s="89"/>
      <c r="F32" s="93"/>
      <c r="G32" s="72"/>
      <c r="H32" s="73"/>
      <c r="I32" s="100"/>
      <c r="J32" s="105"/>
    </row>
    <row r="33" spans="1:10" ht="15" thickBot="1" x14ac:dyDescent="0.35">
      <c r="A33" s="79">
        <v>5</v>
      </c>
      <c r="B33" s="94"/>
      <c r="C33" s="81"/>
      <c r="D33" s="14" t="s">
        <v>141</v>
      </c>
      <c r="E33" s="45"/>
      <c r="F33" s="13"/>
      <c r="G33" s="14"/>
      <c r="H33" s="15" t="s">
        <v>142</v>
      </c>
      <c r="I33" s="101"/>
      <c r="J33" s="106"/>
    </row>
    <row r="34" spans="1:10" ht="15" thickBot="1" x14ac:dyDescent="0.35">
      <c r="A34" s="70"/>
      <c r="B34" s="93"/>
      <c r="C34" s="72"/>
      <c r="D34" s="72"/>
      <c r="E34" s="89"/>
      <c r="F34" s="93"/>
      <c r="G34" s="72"/>
      <c r="H34" s="73"/>
      <c r="I34" s="100"/>
      <c r="J34" s="105"/>
    </row>
    <row r="35" spans="1:10" ht="15" thickBot="1" x14ac:dyDescent="0.35">
      <c r="A35" s="79">
        <v>6</v>
      </c>
      <c r="B35" s="94"/>
      <c r="C35" s="81"/>
      <c r="D35" s="14" t="s">
        <v>141</v>
      </c>
      <c r="E35" s="45"/>
      <c r="F35" s="13"/>
      <c r="G35" s="14"/>
      <c r="H35" s="15" t="s">
        <v>142</v>
      </c>
      <c r="I35" s="101"/>
      <c r="J35" s="106"/>
    </row>
    <row r="36" spans="1:10" ht="15" thickBot="1" x14ac:dyDescent="0.35">
      <c r="A36" s="70"/>
      <c r="B36" s="93"/>
      <c r="C36" s="72"/>
      <c r="D36" s="72"/>
      <c r="E36" s="89"/>
      <c r="F36" s="93"/>
      <c r="G36" s="72"/>
      <c r="H36" s="73"/>
      <c r="I36" s="100"/>
      <c r="J36" s="105"/>
    </row>
    <row r="37" spans="1:10" ht="15" thickBot="1" x14ac:dyDescent="0.35">
      <c r="A37" s="79">
        <v>7</v>
      </c>
      <c r="B37" s="94"/>
      <c r="C37" s="81"/>
      <c r="D37" s="14" t="s">
        <v>154</v>
      </c>
      <c r="E37" s="45"/>
      <c r="F37" s="13"/>
      <c r="G37" s="14"/>
      <c r="H37" s="15" t="s">
        <v>144</v>
      </c>
      <c r="I37" s="101"/>
      <c r="J37" s="106"/>
    </row>
    <row r="38" spans="1:10" ht="15" thickBot="1" x14ac:dyDescent="0.35">
      <c r="A38" s="70"/>
      <c r="B38" s="93"/>
      <c r="C38" s="72"/>
      <c r="D38" s="72"/>
      <c r="E38" s="89"/>
      <c r="F38" s="93"/>
      <c r="G38" s="72"/>
      <c r="H38" s="73"/>
      <c r="I38" s="100"/>
      <c r="J38" s="105"/>
    </row>
    <row r="39" spans="1:10" ht="15" thickBot="1" x14ac:dyDescent="0.35">
      <c r="A39" s="79">
        <v>8</v>
      </c>
      <c r="B39" s="94"/>
      <c r="C39" s="81"/>
      <c r="D39" s="14" t="s">
        <v>141</v>
      </c>
      <c r="E39" s="45"/>
      <c r="F39" s="13"/>
      <c r="G39" s="14"/>
      <c r="H39" s="15" t="s">
        <v>142</v>
      </c>
      <c r="I39" s="101"/>
      <c r="J39" s="106"/>
    </row>
    <row r="40" spans="1:10" ht="15" thickBot="1" x14ac:dyDescent="0.35">
      <c r="A40" s="70"/>
      <c r="B40" s="93"/>
      <c r="C40" s="72"/>
      <c r="D40" s="72"/>
      <c r="E40" s="89"/>
      <c r="F40" s="93"/>
      <c r="G40" s="72"/>
      <c r="H40" s="73"/>
      <c r="I40" s="100"/>
      <c r="J40" s="105"/>
    </row>
    <row r="41" spans="1:10" ht="15" thickBot="1" x14ac:dyDescent="0.35">
      <c r="A41" s="84">
        <v>9</v>
      </c>
      <c r="B41" s="175"/>
      <c r="C41" s="176"/>
      <c r="D41" s="179" t="s">
        <v>141</v>
      </c>
      <c r="E41" s="180"/>
      <c r="F41" s="181"/>
      <c r="G41" s="179"/>
      <c r="H41" s="182" t="s">
        <v>142</v>
      </c>
      <c r="I41" s="111"/>
      <c r="J41" s="110"/>
    </row>
    <row r="42" spans="1:10" ht="15" thickBot="1" x14ac:dyDescent="0.35"/>
    <row r="43" spans="1:10" x14ac:dyDescent="0.3">
      <c r="B43" s="220">
        <f>COUNTIF($B$13:$B$24,"P")</f>
        <v>0</v>
      </c>
      <c r="C43" s="221">
        <f>COUNTIF($C$13:C41,"C")</f>
        <v>0</v>
      </c>
      <c r="D43" s="221">
        <f>COUNTIF($D$13:D41,"G")</f>
        <v>1</v>
      </c>
      <c r="E43" s="221">
        <f>COUNTIF($E$13:E41,"C")</f>
        <v>0</v>
      </c>
      <c r="F43" s="221">
        <f>COUNTIF($F$13:F41,"P")</f>
        <v>0</v>
      </c>
      <c r="G43" s="221">
        <f>COUNTIF($G$13:G41,"PVR")</f>
        <v>0</v>
      </c>
      <c r="H43" s="221">
        <f>COUNTIF($H$13:H41,"EX")</f>
        <v>1</v>
      </c>
      <c r="I43" s="222">
        <f>COUNTIF($I$13:I41,"N/A")</f>
        <v>0</v>
      </c>
    </row>
    <row r="44" spans="1:10" x14ac:dyDescent="0.3">
      <c r="B44" s="227"/>
      <c r="C44" s="226"/>
      <c r="D44" s="226">
        <f>COUNTIF($D$13:D42,"D")</f>
        <v>20</v>
      </c>
      <c r="E44" s="226"/>
      <c r="F44" s="226"/>
      <c r="G44" s="226"/>
      <c r="H44" s="226">
        <f>COUNTIF($H$13:H41,"VR")</f>
        <v>20</v>
      </c>
      <c r="I44" s="228"/>
    </row>
    <row r="45" spans="1:10" ht="15" thickBot="1" x14ac:dyDescent="0.35">
      <c r="B45" s="223"/>
      <c r="C45" s="224"/>
      <c r="D45" s="224"/>
      <c r="E45" s="224"/>
      <c r="F45" s="224"/>
      <c r="G45" s="224"/>
      <c r="H45" s="224">
        <f>COUNTIF($H$13:H42,"FL")</f>
        <v>0</v>
      </c>
      <c r="I45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8EF60-0A23-4429-8201-69C89C3A0456}">
  <sheetPr codeName="Sheet14"/>
  <dimension ref="A1:J17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15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55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241" t="s">
        <v>20</v>
      </c>
      <c r="B13" s="242"/>
      <c r="C13" s="242"/>
      <c r="D13" s="242"/>
      <c r="E13" s="242"/>
      <c r="F13" s="242"/>
      <c r="G13" s="242"/>
      <c r="H13" s="242"/>
      <c r="I13" s="242"/>
      <c r="J13" s="243"/>
    </row>
    <row r="14" spans="1:10" ht="15" thickBot="1" x14ac:dyDescent="0.35"/>
    <row r="15" spans="1:10" x14ac:dyDescent="0.3">
      <c r="B15" s="220">
        <f ca="1">COUNTIF($B$13:$B$24,"P")</f>
        <v>0</v>
      </c>
      <c r="C15" s="221">
        <f>COUNTIF($C$13:C13,"C")</f>
        <v>0</v>
      </c>
      <c r="D15" s="221">
        <f>COUNTIF($D$13:D13,"G")</f>
        <v>0</v>
      </c>
      <c r="E15" s="221">
        <f>COUNTIF($E$13:E13,"C")</f>
        <v>0</v>
      </c>
      <c r="F15" s="221">
        <f>COUNTIF($F$13:F13,"P")</f>
        <v>0</v>
      </c>
      <c r="G15" s="221">
        <f>COUNTIF($G$13:G13,"PVR")</f>
        <v>0</v>
      </c>
      <c r="H15" s="221">
        <f>COUNTIF($H$13:H13,"EX")</f>
        <v>0</v>
      </c>
      <c r="I15" s="222">
        <f>COUNTIF($I$13:I13,"N/A")</f>
        <v>0</v>
      </c>
    </row>
    <row r="16" spans="1:10" x14ac:dyDescent="0.3">
      <c r="B16" s="227"/>
      <c r="C16" s="226"/>
      <c r="D16" s="226">
        <f>COUNTIF($D$13:D14,"D")</f>
        <v>0</v>
      </c>
      <c r="E16" s="226"/>
      <c r="F16" s="226"/>
      <c r="G16" s="226"/>
      <c r="H16" s="226">
        <f>COUNTIF($H$13:H13,"VR")</f>
        <v>0</v>
      </c>
      <c r="I16" s="228"/>
    </row>
    <row r="17" spans="2:9" ht="15" thickBot="1" x14ac:dyDescent="0.35">
      <c r="B17" s="223"/>
      <c r="C17" s="224"/>
      <c r="D17" s="224"/>
      <c r="E17" s="224"/>
      <c r="F17" s="224"/>
      <c r="G17" s="224"/>
      <c r="H17" s="224">
        <f>COUNTIF($H$13:H14,"FL")</f>
        <v>0</v>
      </c>
      <c r="I17" s="225"/>
    </row>
  </sheetData>
  <mergeCells count="18">
    <mergeCell ref="A4:C4"/>
    <mergeCell ref="D4:J4"/>
    <mergeCell ref="A1:J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J8"/>
    <mergeCell ref="A9:J9"/>
    <mergeCell ref="B10:E11"/>
    <mergeCell ref="F10:J11"/>
    <mergeCell ref="A13:J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31E27-3DBE-4925-A52C-5A2F340355A8}">
  <sheetPr codeName="Sheet1"/>
  <dimension ref="A1:J25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56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x14ac:dyDescent="0.3">
      <c r="A13" s="35" t="s">
        <v>57</v>
      </c>
      <c r="B13" s="40"/>
      <c r="C13" s="39"/>
      <c r="D13" s="14" t="s">
        <v>141</v>
      </c>
      <c r="E13" s="45"/>
      <c r="F13" s="13"/>
      <c r="G13" s="14"/>
      <c r="H13" s="15" t="s">
        <v>142</v>
      </c>
      <c r="I13" s="46"/>
      <c r="J13" s="48"/>
    </row>
    <row r="14" spans="1:10" ht="15" thickBot="1" x14ac:dyDescent="0.35">
      <c r="A14" s="75" t="s">
        <v>58</v>
      </c>
      <c r="B14" s="112"/>
      <c r="C14" s="113"/>
      <c r="D14" s="14" t="s">
        <v>141</v>
      </c>
      <c r="E14" s="45"/>
      <c r="F14" s="13"/>
      <c r="G14" s="14"/>
      <c r="H14" s="15" t="s">
        <v>142</v>
      </c>
      <c r="I14" s="114"/>
      <c r="J14" s="115"/>
    </row>
    <row r="15" spans="1:10" ht="15" thickBot="1" x14ac:dyDescent="0.35">
      <c r="A15" s="117"/>
      <c r="B15" s="118"/>
      <c r="C15" s="119"/>
      <c r="D15" s="119"/>
      <c r="E15" s="120"/>
      <c r="F15" s="121"/>
      <c r="G15" s="119"/>
      <c r="H15" s="122"/>
      <c r="I15" s="123"/>
      <c r="J15" s="124"/>
    </row>
    <row r="16" spans="1:10" x14ac:dyDescent="0.3">
      <c r="A16" s="116" t="s">
        <v>59</v>
      </c>
      <c r="B16" s="40"/>
      <c r="C16" s="39"/>
      <c r="D16" s="14" t="s">
        <v>141</v>
      </c>
      <c r="E16" s="45"/>
      <c r="F16" s="13"/>
      <c r="G16" s="14"/>
      <c r="H16" s="15" t="s">
        <v>142</v>
      </c>
      <c r="I16" s="46"/>
      <c r="J16" s="48"/>
    </row>
    <row r="17" spans="1:10" ht="15" thickBot="1" x14ac:dyDescent="0.35">
      <c r="A17" s="63" t="s">
        <v>60</v>
      </c>
      <c r="B17" s="125"/>
      <c r="C17" s="126"/>
      <c r="D17" s="14" t="s">
        <v>141</v>
      </c>
      <c r="E17" s="45"/>
      <c r="F17" s="13"/>
      <c r="G17" s="14"/>
      <c r="H17" s="15" t="s">
        <v>142</v>
      </c>
      <c r="I17" s="130"/>
      <c r="J17" s="131"/>
    </row>
    <row r="18" spans="1:10" ht="15" thickBot="1" x14ac:dyDescent="0.35">
      <c r="A18" s="117"/>
      <c r="B18" s="9"/>
      <c r="C18" s="7"/>
      <c r="D18" s="7"/>
      <c r="E18" s="136"/>
      <c r="F18" s="12"/>
      <c r="G18" s="7"/>
      <c r="H18" s="8"/>
      <c r="I18" s="10"/>
      <c r="J18" s="11"/>
    </row>
    <row r="19" spans="1:10" x14ac:dyDescent="0.3">
      <c r="A19" s="116" t="s">
        <v>61</v>
      </c>
      <c r="B19" s="132"/>
      <c r="C19" s="133"/>
      <c r="D19" s="14" t="s">
        <v>141</v>
      </c>
      <c r="E19" s="45"/>
      <c r="F19" s="13"/>
      <c r="G19" s="14"/>
      <c r="H19" s="15" t="s">
        <v>142</v>
      </c>
      <c r="I19" s="134"/>
      <c r="J19" s="135"/>
    </row>
    <row r="20" spans="1:10" x14ac:dyDescent="0.3">
      <c r="A20" s="35" t="s">
        <v>62</v>
      </c>
      <c r="B20" s="13"/>
      <c r="C20" s="14"/>
      <c r="D20" s="14" t="s">
        <v>141</v>
      </c>
      <c r="E20" s="45"/>
      <c r="F20" s="13"/>
      <c r="G20" s="14"/>
      <c r="H20" s="15" t="s">
        <v>142</v>
      </c>
      <c r="I20" s="16"/>
      <c r="J20" s="17"/>
    </row>
    <row r="21" spans="1:10" ht="15" thickBot="1" x14ac:dyDescent="0.35">
      <c r="A21" s="37" t="s">
        <v>63</v>
      </c>
      <c r="B21" s="24"/>
      <c r="C21" s="25"/>
      <c r="D21" s="14" t="s">
        <v>141</v>
      </c>
      <c r="E21" s="45"/>
      <c r="F21" s="13"/>
      <c r="G21" s="14"/>
      <c r="H21" s="15" t="s">
        <v>142</v>
      </c>
      <c r="I21" s="27"/>
      <c r="J21" s="28"/>
    </row>
    <row r="22" spans="1:10" ht="15" thickBot="1" x14ac:dyDescent="0.35"/>
    <row r="23" spans="1:10" x14ac:dyDescent="0.3">
      <c r="B23" s="220">
        <f ca="1">COUNTIF($B$13:$B$24,"P")</f>
        <v>0</v>
      </c>
      <c r="C23" s="221">
        <f>COUNTIF($C$13:C21,"C")</f>
        <v>0</v>
      </c>
      <c r="D23" s="221">
        <f>COUNTIF($D$13:D21,"G")</f>
        <v>0</v>
      </c>
      <c r="E23" s="221">
        <f>COUNTIF($E$13:E21,"C")</f>
        <v>0</v>
      </c>
      <c r="F23" s="221">
        <f>COUNTIF($F$13:F21,"P")</f>
        <v>0</v>
      </c>
      <c r="G23" s="221">
        <f>COUNTIF($G$13:G21,"PVR")</f>
        <v>0</v>
      </c>
      <c r="H23" s="221">
        <f>COUNTIF($H$13:H21,"EX")</f>
        <v>0</v>
      </c>
      <c r="I23" s="222">
        <f>COUNTIF($I$13:I21,"N/A")</f>
        <v>0</v>
      </c>
    </row>
    <row r="24" spans="1:10" x14ac:dyDescent="0.3">
      <c r="B24" s="227"/>
      <c r="C24" s="226"/>
      <c r="D24" s="226">
        <f>COUNTIF($D$13:D22,"D")</f>
        <v>7</v>
      </c>
      <c r="E24" s="226"/>
      <c r="F24" s="226"/>
      <c r="G24" s="226"/>
      <c r="H24" s="226">
        <f>COUNTIF($H$13:H21,"VR")</f>
        <v>7</v>
      </c>
      <c r="I24" s="228"/>
    </row>
    <row r="25" spans="1:10" ht="15" thickBot="1" x14ac:dyDescent="0.35">
      <c r="B25" s="223"/>
      <c r="C25" s="224"/>
      <c r="D25" s="224"/>
      <c r="E25" s="224"/>
      <c r="F25" s="224"/>
      <c r="G25" s="224"/>
      <c r="H25" s="224">
        <f>COUNTIF($H$13:H22,"FL")</f>
        <v>0</v>
      </c>
      <c r="I25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7D37D-69F5-48C5-A53E-87EAE0672B39}">
  <sheetPr codeName="Sheet2"/>
  <dimension ref="A1:J21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40.777343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64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30" t="s">
        <v>16</v>
      </c>
      <c r="G12" s="30" t="s">
        <v>13</v>
      </c>
      <c r="H12" s="31" t="s">
        <v>14</v>
      </c>
      <c r="I12" s="6" t="s">
        <v>17</v>
      </c>
      <c r="J12" s="2" t="s">
        <v>18</v>
      </c>
    </row>
    <row r="13" spans="1:10" ht="15" thickBot="1" x14ac:dyDescent="0.35">
      <c r="A13" s="35" t="s">
        <v>22</v>
      </c>
      <c r="B13" s="40"/>
      <c r="C13" s="39"/>
      <c r="D13" s="39" t="s">
        <v>141</v>
      </c>
      <c r="E13" s="44"/>
      <c r="F13" s="21"/>
      <c r="G13" s="22"/>
      <c r="H13" s="23" t="s">
        <v>142</v>
      </c>
      <c r="I13" s="191"/>
      <c r="J13" s="188"/>
    </row>
    <row r="14" spans="1:10" x14ac:dyDescent="0.3">
      <c r="A14" s="183" t="s">
        <v>23</v>
      </c>
      <c r="B14" s="32"/>
      <c r="C14" s="32"/>
      <c r="D14" s="14" t="s">
        <v>141</v>
      </c>
      <c r="E14" s="45"/>
      <c r="F14" s="13"/>
      <c r="G14" s="14"/>
      <c r="H14" s="15" t="s">
        <v>142</v>
      </c>
      <c r="I14" s="97"/>
      <c r="J14" s="189"/>
    </row>
    <row r="15" spans="1:10" ht="15" thickBot="1" x14ac:dyDescent="0.35">
      <c r="A15" s="187" t="s">
        <v>68</v>
      </c>
      <c r="B15" s="113"/>
      <c r="C15" s="113"/>
      <c r="D15" s="126"/>
      <c r="E15" s="129"/>
      <c r="F15" s="24"/>
      <c r="G15" s="25"/>
      <c r="H15" s="26"/>
      <c r="I15" s="148" t="s">
        <v>146</v>
      </c>
      <c r="J15" s="190"/>
    </row>
    <row r="16" spans="1:10" ht="15" thickBot="1" x14ac:dyDescent="0.35">
      <c r="A16" s="117"/>
      <c r="B16" s="118"/>
      <c r="C16" s="119"/>
      <c r="D16" s="119"/>
      <c r="E16" s="120"/>
      <c r="F16" s="185"/>
      <c r="G16" s="184"/>
      <c r="H16" s="186"/>
      <c r="I16" s="123"/>
      <c r="J16" s="124"/>
    </row>
    <row r="17" spans="1:10" ht="15" thickBot="1" x14ac:dyDescent="0.35">
      <c r="A17" s="5">
        <v>2</v>
      </c>
      <c r="B17" s="137"/>
      <c r="C17" s="138"/>
      <c r="D17" s="138" t="s">
        <v>141</v>
      </c>
      <c r="E17" s="139"/>
      <c r="F17" s="140"/>
      <c r="G17" s="138"/>
      <c r="H17" s="141" t="s">
        <v>144</v>
      </c>
      <c r="I17" s="142"/>
      <c r="J17" s="143"/>
    </row>
    <row r="18" spans="1:10" ht="15" thickBot="1" x14ac:dyDescent="0.35"/>
    <row r="19" spans="1:10" x14ac:dyDescent="0.3">
      <c r="B19" s="220">
        <f ca="1">COUNTIF($B$13:$B$24,"P")</f>
        <v>0</v>
      </c>
      <c r="C19" s="221">
        <f>COUNTIF($C$13:C17,"C")</f>
        <v>0</v>
      </c>
      <c r="D19" s="221">
        <f>COUNTIF($D$13:D17,"G")</f>
        <v>0</v>
      </c>
      <c r="E19" s="221">
        <f>COUNTIF($E$13:E17,"C")</f>
        <v>0</v>
      </c>
      <c r="F19" s="221">
        <f>COUNTIF($F$13:F17,"P")</f>
        <v>0</v>
      </c>
      <c r="G19" s="221">
        <f>COUNTIF($G$13:G17,"PVR")</f>
        <v>0</v>
      </c>
      <c r="H19" s="221">
        <f>COUNTIF($H$13:H17,"EX")</f>
        <v>1</v>
      </c>
      <c r="I19" s="222">
        <f>COUNTIF($I$13:I17,"N/A")</f>
        <v>1</v>
      </c>
    </row>
    <row r="20" spans="1:10" x14ac:dyDescent="0.3">
      <c r="B20" s="227"/>
      <c r="C20" s="226"/>
      <c r="D20" s="226">
        <f>COUNTIF($D$13:D18,"D")</f>
        <v>3</v>
      </c>
      <c r="E20" s="226"/>
      <c r="F20" s="226"/>
      <c r="G20" s="226"/>
      <c r="H20" s="226">
        <f>COUNTIF($H$13:H17,"VR")</f>
        <v>2</v>
      </c>
      <c r="I20" s="228"/>
    </row>
    <row r="21" spans="1:10" ht="15" thickBot="1" x14ac:dyDescent="0.35">
      <c r="B21" s="223"/>
      <c r="C21" s="224"/>
      <c r="D21" s="224"/>
      <c r="E21" s="224"/>
      <c r="F21" s="224"/>
      <c r="G21" s="224"/>
      <c r="H21" s="224">
        <f>COUNTIF($H$13:H18,"FL")</f>
        <v>0</v>
      </c>
      <c r="I21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AF163-62B1-4CC9-B16F-F2AAD5CE6954}">
  <sheetPr codeName="Sheet3"/>
  <dimension ref="A1:J45"/>
  <sheetViews>
    <sheetView zoomScale="82" workbookViewId="0">
      <selection activeCell="D2" sqref="D2:J7"/>
    </sheetView>
  </sheetViews>
  <sheetFormatPr defaultRowHeight="14.4" x14ac:dyDescent="0.3"/>
  <cols>
    <col min="1" max="9" width="15.77734375" customWidth="1"/>
    <col min="10" max="10" width="40.7773437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66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29" t="s">
        <v>12</v>
      </c>
      <c r="C12" s="30" t="s">
        <v>13</v>
      </c>
      <c r="D12" s="30" t="s">
        <v>19</v>
      </c>
      <c r="E12" s="30" t="s">
        <v>15</v>
      </c>
      <c r="F12" s="30" t="s">
        <v>16</v>
      </c>
      <c r="G12" s="30" t="s">
        <v>13</v>
      </c>
      <c r="H12" s="31" t="s">
        <v>14</v>
      </c>
      <c r="I12" s="29" t="s">
        <v>17</v>
      </c>
      <c r="J12" s="30" t="s">
        <v>18</v>
      </c>
    </row>
    <row r="13" spans="1:10" x14ac:dyDescent="0.3">
      <c r="A13" s="74" t="s">
        <v>67</v>
      </c>
      <c r="B13" s="18"/>
      <c r="C13" s="22"/>
      <c r="D13" s="14" t="s">
        <v>141</v>
      </c>
      <c r="E13" s="45"/>
      <c r="F13" s="13"/>
      <c r="G13" s="14"/>
      <c r="H13" s="15" t="s">
        <v>142</v>
      </c>
      <c r="I13" s="96"/>
      <c r="J13" s="53"/>
    </row>
    <row r="14" spans="1:10" x14ac:dyDescent="0.3">
      <c r="A14" s="36" t="s">
        <v>68</v>
      </c>
      <c r="B14" s="19"/>
      <c r="C14" s="14"/>
      <c r="D14" s="14" t="s">
        <v>141</v>
      </c>
      <c r="E14" s="45"/>
      <c r="F14" s="13"/>
      <c r="G14" s="14"/>
      <c r="H14" s="15" t="s">
        <v>142</v>
      </c>
      <c r="I14" s="97"/>
      <c r="J14" s="103"/>
    </row>
    <row r="15" spans="1:10" x14ac:dyDescent="0.3">
      <c r="A15" s="36" t="s">
        <v>69</v>
      </c>
      <c r="B15" s="19"/>
      <c r="C15" s="14"/>
      <c r="D15" s="14" t="s">
        <v>141</v>
      </c>
      <c r="E15" s="45"/>
      <c r="F15" s="13"/>
      <c r="G15" s="14"/>
      <c r="H15" s="15" t="s">
        <v>142</v>
      </c>
      <c r="I15" s="97"/>
      <c r="J15" s="103"/>
    </row>
    <row r="16" spans="1:10" x14ac:dyDescent="0.3">
      <c r="A16" s="36" t="s">
        <v>70</v>
      </c>
      <c r="B16" s="19"/>
      <c r="C16" s="14"/>
      <c r="D16" s="14" t="s">
        <v>141</v>
      </c>
      <c r="E16" s="45"/>
      <c r="F16" s="13"/>
      <c r="G16" s="14"/>
      <c r="H16" s="15" t="s">
        <v>142</v>
      </c>
      <c r="I16" s="97"/>
      <c r="J16" s="103"/>
    </row>
    <row r="17" spans="1:10" x14ac:dyDescent="0.3">
      <c r="A17" s="36" t="s">
        <v>71</v>
      </c>
      <c r="B17" s="19"/>
      <c r="C17" s="14"/>
      <c r="D17" s="14" t="s">
        <v>141</v>
      </c>
      <c r="E17" s="45"/>
      <c r="F17" s="13"/>
      <c r="G17" s="14"/>
      <c r="H17" s="15" t="s">
        <v>142</v>
      </c>
      <c r="I17" s="97"/>
      <c r="J17" s="103"/>
    </row>
    <row r="18" spans="1:10" x14ac:dyDescent="0.3">
      <c r="A18" s="36" t="s">
        <v>72</v>
      </c>
      <c r="B18" s="19"/>
      <c r="C18" s="14"/>
      <c r="D18" s="14" t="s">
        <v>141</v>
      </c>
      <c r="E18" s="45"/>
      <c r="F18" s="13"/>
      <c r="G18" s="14"/>
      <c r="H18" s="15" t="s">
        <v>142</v>
      </c>
      <c r="I18" s="97"/>
      <c r="J18" s="103"/>
    </row>
    <row r="19" spans="1:10" x14ac:dyDescent="0.3">
      <c r="A19" s="36" t="s">
        <v>73</v>
      </c>
      <c r="B19" s="19"/>
      <c r="C19" s="14"/>
      <c r="D19" s="14" t="s">
        <v>154</v>
      </c>
      <c r="E19" s="45"/>
      <c r="F19" s="13"/>
      <c r="G19" s="14"/>
      <c r="H19" s="15" t="s">
        <v>142</v>
      </c>
      <c r="I19" s="97"/>
      <c r="J19" s="103"/>
    </row>
    <row r="20" spans="1:10" x14ac:dyDescent="0.3">
      <c r="A20" s="36" t="s">
        <v>74</v>
      </c>
      <c r="B20" s="19"/>
      <c r="C20" s="14"/>
      <c r="D20" s="14" t="s">
        <v>141</v>
      </c>
      <c r="E20" s="45"/>
      <c r="F20" s="13"/>
      <c r="G20" s="14"/>
      <c r="H20" s="15" t="s">
        <v>142</v>
      </c>
      <c r="I20" s="97"/>
      <c r="J20" s="103"/>
    </row>
    <row r="21" spans="1:10" x14ac:dyDescent="0.3">
      <c r="A21" s="36" t="s">
        <v>75</v>
      </c>
      <c r="B21" s="60"/>
      <c r="C21" s="54"/>
      <c r="D21" s="14" t="s">
        <v>141</v>
      </c>
      <c r="E21" s="45"/>
      <c r="F21" s="13"/>
      <c r="G21" s="14"/>
      <c r="H21" s="15" t="s">
        <v>142</v>
      </c>
      <c r="I21" s="98"/>
      <c r="J21" s="61"/>
    </row>
    <row r="22" spans="1:10" x14ac:dyDescent="0.3">
      <c r="A22" s="36" t="s">
        <v>76</v>
      </c>
      <c r="B22" s="60"/>
      <c r="C22" s="54"/>
      <c r="D22" s="14" t="s">
        <v>141</v>
      </c>
      <c r="E22" s="45"/>
      <c r="F22" s="13"/>
      <c r="G22" s="14"/>
      <c r="H22" s="15" t="s">
        <v>142</v>
      </c>
      <c r="I22" s="98"/>
      <c r="J22" s="61"/>
    </row>
    <row r="23" spans="1:10" x14ac:dyDescent="0.3">
      <c r="A23" s="36" t="s">
        <v>77</v>
      </c>
      <c r="B23" s="60"/>
      <c r="C23" s="54"/>
      <c r="D23" s="14" t="s">
        <v>141</v>
      </c>
      <c r="E23" s="45"/>
      <c r="F23" s="13"/>
      <c r="G23" s="14"/>
      <c r="H23" s="15" t="s">
        <v>142</v>
      </c>
      <c r="I23" s="98"/>
      <c r="J23" s="61"/>
    </row>
    <row r="24" spans="1:10" x14ac:dyDescent="0.3">
      <c r="A24" s="36" t="s">
        <v>78</v>
      </c>
      <c r="B24" s="60"/>
      <c r="C24" s="54"/>
      <c r="D24" s="14" t="s">
        <v>141</v>
      </c>
      <c r="E24" s="45"/>
      <c r="F24" s="13"/>
      <c r="G24" s="14"/>
      <c r="H24" s="15" t="s">
        <v>142</v>
      </c>
      <c r="I24" s="98"/>
      <c r="J24" s="61"/>
    </row>
    <row r="25" spans="1:10" ht="15" thickBot="1" x14ac:dyDescent="0.35">
      <c r="A25" s="75" t="s">
        <v>79</v>
      </c>
      <c r="B25" s="64"/>
      <c r="C25" s="65"/>
      <c r="D25" s="14" t="s">
        <v>141</v>
      </c>
      <c r="E25" s="45"/>
      <c r="F25" s="13"/>
      <c r="G25" s="14"/>
      <c r="H25" s="15" t="s">
        <v>142</v>
      </c>
      <c r="I25" s="99"/>
      <c r="J25" s="104"/>
    </row>
    <row r="26" spans="1:10" ht="15" thickBot="1" x14ac:dyDescent="0.35">
      <c r="A26" s="70"/>
      <c r="B26" s="71"/>
      <c r="C26" s="72"/>
      <c r="D26" s="72"/>
      <c r="E26" s="89"/>
      <c r="F26" s="93"/>
      <c r="G26" s="72"/>
      <c r="H26" s="73"/>
      <c r="I26" s="100"/>
      <c r="J26" s="105"/>
    </row>
    <row r="27" spans="1:10" ht="15" thickBot="1" x14ac:dyDescent="0.35">
      <c r="A27" s="79">
        <v>2</v>
      </c>
      <c r="B27" s="80"/>
      <c r="C27" s="81"/>
      <c r="D27" s="81" t="s">
        <v>141</v>
      </c>
      <c r="E27" s="90"/>
      <c r="F27" s="94"/>
      <c r="G27" s="81"/>
      <c r="H27" s="82" t="s">
        <v>144</v>
      </c>
      <c r="I27" s="101"/>
      <c r="J27" s="106"/>
    </row>
    <row r="28" spans="1:10" ht="15" thickBot="1" x14ac:dyDescent="0.35">
      <c r="A28" s="70"/>
      <c r="B28" s="71"/>
      <c r="C28" s="72"/>
      <c r="D28" s="72"/>
      <c r="E28" s="89"/>
      <c r="F28" s="93"/>
      <c r="G28" s="72"/>
      <c r="H28" s="73"/>
      <c r="I28" s="100"/>
      <c r="J28" s="105"/>
    </row>
    <row r="29" spans="1:10" x14ac:dyDescent="0.3">
      <c r="A29" s="76" t="s">
        <v>33</v>
      </c>
      <c r="B29" s="67"/>
      <c r="C29" s="68"/>
      <c r="D29" s="54" t="s">
        <v>154</v>
      </c>
      <c r="E29" s="87"/>
      <c r="F29" s="56"/>
      <c r="G29" s="54"/>
      <c r="H29" s="55" t="s">
        <v>144</v>
      </c>
      <c r="I29" s="102"/>
      <c r="J29" s="107"/>
    </row>
    <row r="30" spans="1:10" x14ac:dyDescent="0.3">
      <c r="A30" s="77" t="s">
        <v>34</v>
      </c>
      <c r="B30" s="60"/>
      <c r="C30" s="54"/>
      <c r="D30" s="54" t="s">
        <v>154</v>
      </c>
      <c r="E30" s="87"/>
      <c r="F30" s="56"/>
      <c r="G30" s="54"/>
      <c r="H30" s="55" t="s">
        <v>144</v>
      </c>
      <c r="I30" s="98"/>
      <c r="J30" s="61"/>
    </row>
    <row r="31" spans="1:10" ht="15" thickBot="1" x14ac:dyDescent="0.35">
      <c r="A31" s="83" t="s">
        <v>54</v>
      </c>
      <c r="B31" s="64"/>
      <c r="C31" s="65"/>
      <c r="D31" s="54" t="s">
        <v>154</v>
      </c>
      <c r="E31" s="87"/>
      <c r="F31" s="56"/>
      <c r="G31" s="54"/>
      <c r="H31" s="55" t="s">
        <v>144</v>
      </c>
      <c r="I31" s="99"/>
      <c r="J31" s="104"/>
    </row>
    <row r="32" spans="1:10" ht="15" thickBot="1" x14ac:dyDescent="0.35">
      <c r="A32" s="70"/>
      <c r="B32" s="71"/>
      <c r="C32" s="72"/>
      <c r="D32" s="72"/>
      <c r="E32" s="89"/>
      <c r="F32" s="93"/>
      <c r="G32" s="72"/>
      <c r="H32" s="73"/>
      <c r="I32" s="100"/>
      <c r="J32" s="105"/>
    </row>
    <row r="33" spans="1:10" ht="15" thickBot="1" x14ac:dyDescent="0.35">
      <c r="A33" s="79">
        <v>4</v>
      </c>
      <c r="B33" s="80"/>
      <c r="C33" s="81"/>
      <c r="D33" s="81" t="s">
        <v>154</v>
      </c>
      <c r="E33" s="90"/>
      <c r="F33" s="94"/>
      <c r="G33" s="81"/>
      <c r="H33" s="82" t="s">
        <v>144</v>
      </c>
      <c r="I33" s="101"/>
      <c r="J33" s="106"/>
    </row>
    <row r="34" spans="1:10" ht="15" thickBot="1" x14ac:dyDescent="0.35">
      <c r="A34" s="70"/>
      <c r="B34" s="193"/>
      <c r="C34" s="194"/>
      <c r="D34" s="194"/>
      <c r="E34" s="195"/>
      <c r="F34" s="196"/>
      <c r="G34" s="194"/>
      <c r="H34" s="197"/>
      <c r="I34" s="105"/>
      <c r="J34" s="198"/>
    </row>
    <row r="35" spans="1:10" x14ac:dyDescent="0.3">
      <c r="A35" s="209" t="s">
        <v>147</v>
      </c>
      <c r="B35" s="203"/>
      <c r="C35" s="204"/>
      <c r="D35" s="14" t="s">
        <v>141</v>
      </c>
      <c r="E35" s="45"/>
      <c r="F35" s="13"/>
      <c r="G35" s="14"/>
      <c r="H35" s="15" t="s">
        <v>142</v>
      </c>
      <c r="I35" s="192"/>
      <c r="J35" s="207"/>
    </row>
    <row r="36" spans="1:10" x14ac:dyDescent="0.3">
      <c r="A36" s="200" t="s">
        <v>148</v>
      </c>
      <c r="B36" s="205"/>
      <c r="C36" s="199"/>
      <c r="D36" s="14" t="s">
        <v>141</v>
      </c>
      <c r="E36" s="45"/>
      <c r="F36" s="13"/>
      <c r="G36" s="14"/>
      <c r="H36" s="15" t="s">
        <v>142</v>
      </c>
      <c r="I36" s="206"/>
      <c r="J36" s="208"/>
    </row>
    <row r="37" spans="1:10" x14ac:dyDescent="0.3">
      <c r="A37" s="200" t="s">
        <v>149</v>
      </c>
      <c r="B37" s="205"/>
      <c r="C37" s="199"/>
      <c r="D37" s="14" t="s">
        <v>141</v>
      </c>
      <c r="E37" s="45"/>
      <c r="F37" s="13"/>
      <c r="G37" s="14"/>
      <c r="H37" s="15" t="s">
        <v>142</v>
      </c>
      <c r="I37" s="206"/>
      <c r="J37" s="208"/>
    </row>
    <row r="38" spans="1:10" x14ac:dyDescent="0.3">
      <c r="A38" s="200" t="s">
        <v>150</v>
      </c>
      <c r="B38" s="205"/>
      <c r="C38" s="199"/>
      <c r="D38" s="14" t="s">
        <v>141</v>
      </c>
      <c r="E38" s="45"/>
      <c r="F38" s="13"/>
      <c r="G38" s="14"/>
      <c r="H38" s="15" t="s">
        <v>142</v>
      </c>
      <c r="I38" s="206"/>
      <c r="J38" s="208"/>
    </row>
    <row r="39" spans="1:10" x14ac:dyDescent="0.3">
      <c r="A39" s="200" t="s">
        <v>151</v>
      </c>
      <c r="B39" s="205"/>
      <c r="C39" s="199"/>
      <c r="D39" s="14" t="s">
        <v>141</v>
      </c>
      <c r="E39" s="45"/>
      <c r="F39" s="13"/>
      <c r="G39" s="14"/>
      <c r="H39" s="15" t="s">
        <v>142</v>
      </c>
      <c r="I39" s="206"/>
      <c r="J39" s="208"/>
    </row>
    <row r="40" spans="1:10" x14ac:dyDescent="0.3">
      <c r="A40" s="201" t="s">
        <v>39</v>
      </c>
      <c r="B40" s="56"/>
      <c r="C40" s="54"/>
      <c r="D40" s="54"/>
      <c r="E40" s="55"/>
      <c r="F40" s="56"/>
      <c r="G40" s="54"/>
      <c r="H40" s="55"/>
      <c r="I40" s="98" t="s">
        <v>146</v>
      </c>
      <c r="J40" s="61"/>
    </row>
    <row r="41" spans="1:10" ht="15" thickBot="1" x14ac:dyDescent="0.35">
      <c r="A41" s="202" t="s">
        <v>40</v>
      </c>
      <c r="B41" s="57"/>
      <c r="C41" s="58" t="s">
        <v>152</v>
      </c>
      <c r="D41" s="58"/>
      <c r="E41" s="59"/>
      <c r="F41" s="57"/>
      <c r="G41" s="58" t="s">
        <v>153</v>
      </c>
      <c r="H41" s="59"/>
      <c r="I41" s="145"/>
      <c r="J41" s="62"/>
    </row>
    <row r="42" spans="1:10" ht="15" thickBot="1" x14ac:dyDescent="0.35"/>
    <row r="43" spans="1:10" x14ac:dyDescent="0.3">
      <c r="B43" s="220">
        <f>COUNTIF($B$13:$B$24,"P")</f>
        <v>0</v>
      </c>
      <c r="C43" s="221">
        <f>COUNTIF($C$13:C41,"C")</f>
        <v>1</v>
      </c>
      <c r="D43" s="221">
        <f>COUNTIF($D$13:D41,"G")</f>
        <v>5</v>
      </c>
      <c r="E43" s="221">
        <f>COUNTIF($E$13:E41,"C")</f>
        <v>0</v>
      </c>
      <c r="F43" s="221">
        <f>COUNTIF($F$13:F41,"P")</f>
        <v>0</v>
      </c>
      <c r="G43" s="221">
        <f>COUNTIF($G$13:G41,"PVR")</f>
        <v>0</v>
      </c>
      <c r="H43" s="221">
        <f>COUNTIF($H$13:H41,"EX")</f>
        <v>5</v>
      </c>
      <c r="I43" s="222">
        <f>COUNTIF($I$13:I41,"N/A")</f>
        <v>1</v>
      </c>
    </row>
    <row r="44" spans="1:10" x14ac:dyDescent="0.3">
      <c r="B44" s="227"/>
      <c r="C44" s="226"/>
      <c r="D44" s="226">
        <f>COUNTIF($D$13:D42,"D")</f>
        <v>18</v>
      </c>
      <c r="E44" s="226"/>
      <c r="F44" s="226"/>
      <c r="G44" s="226"/>
      <c r="H44" s="226">
        <f>COUNTIF($H$13:H41,"VR")</f>
        <v>18</v>
      </c>
      <c r="I44" s="228"/>
    </row>
    <row r="45" spans="1:10" ht="15" thickBot="1" x14ac:dyDescent="0.35">
      <c r="B45" s="223"/>
      <c r="C45" s="224"/>
      <c r="D45" s="224"/>
      <c r="E45" s="224"/>
      <c r="F45" s="224"/>
      <c r="G45" s="224"/>
      <c r="H45" s="224">
        <f>COUNTIF($H$13:H42,"FL")</f>
        <v>0</v>
      </c>
      <c r="I45" s="225"/>
    </row>
  </sheetData>
  <mergeCells count="17">
    <mergeCell ref="A4:C4"/>
    <mergeCell ref="D4:J4"/>
    <mergeCell ref="A1:J1"/>
    <mergeCell ref="A2:C2"/>
    <mergeCell ref="D2:J2"/>
    <mergeCell ref="A3:C3"/>
    <mergeCell ref="D3:J3"/>
    <mergeCell ref="A8:J8"/>
    <mergeCell ref="A9:J9"/>
    <mergeCell ref="B10:E11"/>
    <mergeCell ref="F10:J11"/>
    <mergeCell ref="A5:C5"/>
    <mergeCell ref="D5:J5"/>
    <mergeCell ref="A6:C6"/>
    <mergeCell ref="D6:J6"/>
    <mergeCell ref="A7:C7"/>
    <mergeCell ref="D7:J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0C5E-D14F-4E03-975F-BF0F41892FA5}">
  <sheetPr codeName="Sheet4"/>
  <dimension ref="A1:J17"/>
  <sheetViews>
    <sheetView workbookViewId="0">
      <selection activeCell="D2" sqref="D2:J7"/>
    </sheetView>
  </sheetViews>
  <sheetFormatPr defaultRowHeight="14.4" x14ac:dyDescent="0.3"/>
  <cols>
    <col min="1" max="9" width="15.77734375" customWidth="1"/>
    <col min="10" max="10" width="15.6640625" customWidth="1"/>
  </cols>
  <sheetData>
    <row r="1" spans="1:10" ht="15" thickBot="1" x14ac:dyDescent="0.35">
      <c r="A1" s="260" t="s">
        <v>0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5" thickBot="1" x14ac:dyDescent="0.35">
      <c r="A2" s="249" t="s">
        <v>1</v>
      </c>
      <c r="B2" s="250"/>
      <c r="C2" s="250"/>
      <c r="D2" s="257" t="s">
        <v>156</v>
      </c>
      <c r="E2" s="258"/>
      <c r="F2" s="258"/>
      <c r="G2" s="258"/>
      <c r="H2" s="258"/>
      <c r="I2" s="258"/>
      <c r="J2" s="259"/>
    </row>
    <row r="3" spans="1:10" ht="15" thickBot="1" x14ac:dyDescent="0.35">
      <c r="A3" s="244" t="s">
        <v>2</v>
      </c>
      <c r="B3" s="245"/>
      <c r="C3" s="245"/>
      <c r="D3" s="263" t="s">
        <v>157</v>
      </c>
      <c r="E3" s="264"/>
      <c r="F3" s="264"/>
      <c r="G3" s="264"/>
      <c r="H3" s="264"/>
      <c r="I3" s="264"/>
      <c r="J3" s="265"/>
    </row>
    <row r="4" spans="1:10" ht="15" thickBot="1" x14ac:dyDescent="0.35">
      <c r="A4" s="249" t="s">
        <v>3</v>
      </c>
      <c r="B4" s="250"/>
      <c r="C4" s="250"/>
      <c r="D4" s="257" t="s">
        <v>158</v>
      </c>
      <c r="E4" s="258"/>
      <c r="F4" s="258"/>
      <c r="G4" s="258"/>
      <c r="H4" s="258"/>
      <c r="I4" s="258"/>
      <c r="J4" s="259"/>
    </row>
    <row r="5" spans="1:10" ht="15" thickBot="1" x14ac:dyDescent="0.35">
      <c r="A5" s="244" t="s">
        <v>4</v>
      </c>
      <c r="B5" s="245"/>
      <c r="C5" s="245"/>
      <c r="D5" s="246">
        <v>2012</v>
      </c>
      <c r="E5" s="247"/>
      <c r="F5" s="247"/>
      <c r="G5" s="247"/>
      <c r="H5" s="247"/>
      <c r="I5" s="247"/>
      <c r="J5" s="248"/>
    </row>
    <row r="6" spans="1:10" ht="15" thickBot="1" x14ac:dyDescent="0.35">
      <c r="A6" s="249" t="s">
        <v>5</v>
      </c>
      <c r="B6" s="250"/>
      <c r="C6" s="250"/>
      <c r="D6" s="251">
        <v>9781415423332</v>
      </c>
      <c r="E6" s="252"/>
      <c r="F6" s="252"/>
      <c r="G6" s="252"/>
      <c r="H6" s="252"/>
      <c r="I6" s="252"/>
      <c r="J6" s="253"/>
    </row>
    <row r="7" spans="1:10" ht="15" thickBot="1" x14ac:dyDescent="0.35">
      <c r="A7" s="244" t="s">
        <v>6</v>
      </c>
      <c r="B7" s="245"/>
      <c r="C7" s="245"/>
      <c r="D7" s="254" t="s">
        <v>7</v>
      </c>
      <c r="E7" s="255"/>
      <c r="F7" s="255"/>
      <c r="G7" s="255"/>
      <c r="H7" s="255"/>
      <c r="I7" s="255"/>
      <c r="J7" s="256"/>
    </row>
    <row r="8" spans="1:10" ht="13.8" customHeight="1" thickBot="1" x14ac:dyDescent="0.35">
      <c r="A8" s="229" t="s">
        <v>8</v>
      </c>
      <c r="B8" s="230"/>
      <c r="C8" s="230"/>
      <c r="D8" s="230"/>
      <c r="E8" s="230"/>
      <c r="F8" s="230"/>
      <c r="G8" s="230"/>
      <c r="H8" s="230"/>
      <c r="I8" s="230"/>
      <c r="J8" s="231"/>
    </row>
    <row r="9" spans="1:10" ht="27.6" customHeight="1" thickBot="1" x14ac:dyDescent="0.35">
      <c r="A9" s="232" t="s">
        <v>81</v>
      </c>
      <c r="B9" s="233"/>
      <c r="C9" s="233"/>
      <c r="D9" s="233"/>
      <c r="E9" s="233"/>
      <c r="F9" s="233"/>
      <c r="G9" s="233"/>
      <c r="H9" s="233"/>
      <c r="I9" s="233"/>
      <c r="J9" s="234"/>
    </row>
    <row r="10" spans="1:10" x14ac:dyDescent="0.3">
      <c r="A10" s="3"/>
      <c r="B10" s="235" t="s">
        <v>9</v>
      </c>
      <c r="C10" s="235"/>
      <c r="D10" s="235"/>
      <c r="E10" s="235"/>
      <c r="F10" s="237" t="s">
        <v>10</v>
      </c>
      <c r="G10" s="235"/>
      <c r="H10" s="235"/>
      <c r="I10" s="235"/>
      <c r="J10" s="238"/>
    </row>
    <row r="11" spans="1:10" ht="15" thickBot="1" x14ac:dyDescent="0.35">
      <c r="A11" s="4"/>
      <c r="B11" s="236"/>
      <c r="C11" s="236"/>
      <c r="D11" s="236"/>
      <c r="E11" s="236"/>
      <c r="F11" s="239"/>
      <c r="G11" s="236"/>
      <c r="H11" s="236"/>
      <c r="I11" s="236"/>
      <c r="J11" s="240"/>
    </row>
    <row r="12" spans="1:10" ht="42" thickBot="1" x14ac:dyDescent="0.35">
      <c r="A12" s="33" t="s">
        <v>11</v>
      </c>
      <c r="B12" s="6" t="s">
        <v>12</v>
      </c>
      <c r="C12" s="2" t="s">
        <v>13</v>
      </c>
      <c r="D12" s="2" t="s">
        <v>19</v>
      </c>
      <c r="E12" s="2" t="s">
        <v>15</v>
      </c>
      <c r="F12" s="2" t="s">
        <v>16</v>
      </c>
      <c r="G12" s="2" t="s">
        <v>13</v>
      </c>
      <c r="H12" s="1" t="s">
        <v>14</v>
      </c>
      <c r="I12" s="6" t="s">
        <v>17</v>
      </c>
      <c r="J12" s="2" t="s">
        <v>18</v>
      </c>
    </row>
    <row r="13" spans="1:10" ht="15" thickBot="1" x14ac:dyDescent="0.35">
      <c r="A13" s="241" t="s">
        <v>20</v>
      </c>
      <c r="B13" s="242"/>
      <c r="C13" s="242"/>
      <c r="D13" s="242"/>
      <c r="E13" s="242"/>
      <c r="F13" s="242"/>
      <c r="G13" s="242"/>
      <c r="H13" s="242"/>
      <c r="I13" s="242"/>
      <c r="J13" s="243"/>
    </row>
    <row r="14" spans="1:10" ht="15" thickBot="1" x14ac:dyDescent="0.35"/>
    <row r="15" spans="1:10" x14ac:dyDescent="0.3">
      <c r="B15" s="220">
        <f ca="1">COUNTIF($B$13:$B$24,"P")</f>
        <v>0</v>
      </c>
      <c r="C15" s="221">
        <f>COUNTIF($C$13:C13,"C")</f>
        <v>0</v>
      </c>
      <c r="D15" s="221">
        <f>COUNTIF($D$13:D13,"G")</f>
        <v>0</v>
      </c>
      <c r="E15" s="221">
        <f>COUNTIF($E$13:E13,"C")</f>
        <v>0</v>
      </c>
      <c r="F15" s="221">
        <f>COUNTIF($F$13:F13,"P")</f>
        <v>0</v>
      </c>
      <c r="G15" s="221">
        <f>COUNTIF($G$13:G13,"PVR")</f>
        <v>0</v>
      </c>
      <c r="H15" s="221">
        <f>COUNTIF($H$13:H13,"EX")</f>
        <v>0</v>
      </c>
      <c r="I15" s="222">
        <f>COUNTIF($I$13:I13,"N/A")</f>
        <v>0</v>
      </c>
    </row>
    <row r="16" spans="1:10" x14ac:dyDescent="0.3">
      <c r="B16" s="227"/>
      <c r="C16" s="226"/>
      <c r="D16" s="226">
        <f>COUNTIF($D$13:D14,"D")</f>
        <v>0</v>
      </c>
      <c r="E16" s="226"/>
      <c r="F16" s="226"/>
      <c r="G16" s="226"/>
      <c r="H16" s="226">
        <f>COUNTIF($H$13:H13,"VR")</f>
        <v>0</v>
      </c>
      <c r="I16" s="228"/>
    </row>
    <row r="17" spans="2:9" ht="15" thickBot="1" x14ac:dyDescent="0.35">
      <c r="B17" s="223"/>
      <c r="C17" s="224"/>
      <c r="D17" s="224"/>
      <c r="E17" s="224"/>
      <c r="F17" s="224"/>
      <c r="G17" s="224"/>
      <c r="H17" s="224">
        <f>COUNTIF($H$13:H14,"FL")</f>
        <v>0</v>
      </c>
      <c r="I17" s="225"/>
    </row>
  </sheetData>
  <mergeCells count="18">
    <mergeCell ref="A4:C4"/>
    <mergeCell ref="D4:J4"/>
    <mergeCell ref="A1:J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J8"/>
    <mergeCell ref="A9:J9"/>
    <mergeCell ref="B10:E11"/>
    <mergeCell ref="F10:J11"/>
    <mergeCell ref="A13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Example 1</vt:lpstr>
      <vt:lpstr>Exercise Revision</vt:lpstr>
      <vt:lpstr>Example 2</vt:lpstr>
      <vt:lpstr>Exercise 1</vt:lpstr>
      <vt:lpstr>Example 3</vt:lpstr>
      <vt:lpstr>Exercise 2</vt:lpstr>
      <vt:lpstr>Example 4</vt:lpstr>
      <vt:lpstr>Exercise 3</vt:lpstr>
      <vt:lpstr>Example 5</vt:lpstr>
      <vt:lpstr>Exercise 4</vt:lpstr>
      <vt:lpstr>Example 6</vt:lpstr>
      <vt:lpstr>Exercise 5</vt:lpstr>
      <vt:lpstr>Example 7</vt:lpstr>
      <vt:lpstr>Exercise 6</vt:lpstr>
      <vt:lpstr>Example 8</vt:lpstr>
      <vt:lpstr>Exercise 7</vt:lpstr>
      <vt:lpstr>Example 9</vt:lpstr>
      <vt:lpstr>Exercise 8</vt:lpstr>
      <vt:lpstr>Summary questions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Mary-Jane Lessing</dc:creator>
  <cp:lastModifiedBy>Mary-Jane Lessing</cp:lastModifiedBy>
  <dcterms:created xsi:type="dcterms:W3CDTF">2024-05-02T19:00:27Z</dcterms:created>
  <dcterms:modified xsi:type="dcterms:W3CDTF">2025-02-02T17:37:16Z</dcterms:modified>
</cp:coreProperties>
</file>