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etrich\Documents\Dietrich Meesters\"/>
    </mc:Choice>
  </mc:AlternateContent>
  <xr:revisionPtr revIDLastSave="0" documentId="8_{224CAF17-0DD7-4CB4-9C73-44F691F12504}" xr6:coauthVersionLast="47" xr6:coauthVersionMax="47" xr10:uidLastSave="{00000000-0000-0000-0000-000000000000}"/>
  <bookViews>
    <workbookView xWindow="-110" yWindow="-110" windowWidth="19420" windowHeight="10420" firstSheet="1" activeTab="4" xr2:uid="{D10C5A57-54B1-4940-97FD-E44F5B378D0E}"/>
  </bookViews>
  <sheets>
    <sheet name="Septometer Readings" sheetId="1" r:id="rId1"/>
    <sheet name="Septometer" sheetId="7" r:id="rId2"/>
    <sheet name="SPAD" sheetId="5" r:id="rId3"/>
    <sheet name="SPAD Readings" sheetId="2" r:id="rId4"/>
    <sheet name="SPAD2" sheetId="6" r:id="rId5"/>
    <sheet name="Trial 2 Septometr readings" sheetId="3" r:id="rId6"/>
    <sheet name="Septometer2" sheetId="8" r:id="rId7"/>
    <sheet name="Trial 2 SPAD Readings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2" i="3" l="1"/>
  <c r="AG12" i="3"/>
  <c r="AH12" i="3"/>
  <c r="AI12" i="3"/>
  <c r="AJ12" i="3"/>
  <c r="AK12" i="3"/>
  <c r="AF13" i="3"/>
  <c r="AG13" i="3"/>
  <c r="AH13" i="3"/>
  <c r="AI13" i="3"/>
  <c r="AJ13" i="3"/>
  <c r="AK13" i="3"/>
  <c r="AF14" i="3"/>
  <c r="AG14" i="3"/>
  <c r="AH14" i="3"/>
  <c r="AI14" i="3"/>
  <c r="AJ14" i="3"/>
  <c r="AK14" i="3"/>
  <c r="AF15" i="3"/>
  <c r="AG15" i="3"/>
  <c r="AH15" i="3"/>
  <c r="AI15" i="3"/>
  <c r="AJ15" i="3"/>
  <c r="AK15" i="3"/>
  <c r="AF16" i="3"/>
  <c r="AG16" i="3"/>
  <c r="AH16" i="3"/>
  <c r="AI16" i="3"/>
  <c r="AJ16" i="3"/>
  <c r="AK16" i="3"/>
  <c r="AE13" i="3"/>
  <c r="AE14" i="3"/>
  <c r="AE15" i="3"/>
  <c r="AE16" i="3"/>
  <c r="AE12" i="3"/>
  <c r="AO14" i="1"/>
  <c r="AP14" i="1"/>
  <c r="AQ14" i="1"/>
  <c r="AR14" i="1"/>
  <c r="AS14" i="1"/>
  <c r="AT14" i="1"/>
  <c r="AO15" i="1"/>
  <c r="AP15" i="1"/>
  <c r="AQ15" i="1"/>
  <c r="AR15" i="1"/>
  <c r="AS15" i="1"/>
  <c r="AT15" i="1"/>
  <c r="AO16" i="1"/>
  <c r="AP16" i="1"/>
  <c r="AQ16" i="1"/>
  <c r="AR16" i="1"/>
  <c r="AS16" i="1"/>
  <c r="AT16" i="1"/>
  <c r="AO17" i="1"/>
  <c r="AP17" i="1"/>
  <c r="AQ17" i="1"/>
  <c r="AR17" i="1"/>
  <c r="AS17" i="1"/>
  <c r="AT17" i="1"/>
  <c r="AO18" i="1"/>
  <c r="AP18" i="1"/>
  <c r="AQ18" i="1"/>
  <c r="AR18" i="1"/>
  <c r="AS18" i="1"/>
  <c r="AT18" i="1"/>
  <c r="AN15" i="1"/>
  <c r="AN16" i="1"/>
  <c r="AN17" i="1"/>
  <c r="AN18" i="1"/>
  <c r="AN14" i="1"/>
  <c r="D23" i="4"/>
  <c r="E23" i="4"/>
  <c r="F23" i="4"/>
  <c r="G23" i="4"/>
  <c r="H23" i="4"/>
  <c r="I23" i="4"/>
  <c r="C23" i="4"/>
  <c r="D39" i="4"/>
  <c r="E39" i="4"/>
  <c r="F39" i="4"/>
  <c r="G39" i="4"/>
  <c r="H39" i="4"/>
  <c r="I39" i="4"/>
  <c r="C39" i="4"/>
  <c r="D31" i="4"/>
  <c r="E31" i="4"/>
  <c r="F31" i="4"/>
  <c r="G31" i="4"/>
  <c r="H31" i="4"/>
  <c r="I31" i="4"/>
  <c r="C31" i="4"/>
  <c r="D15" i="4"/>
  <c r="E15" i="4"/>
  <c r="F15" i="4"/>
  <c r="G15" i="4"/>
  <c r="H15" i="4"/>
  <c r="I15" i="4"/>
  <c r="C15" i="4"/>
  <c r="D7" i="4"/>
  <c r="E7" i="4"/>
  <c r="F7" i="4"/>
  <c r="G7" i="4"/>
  <c r="H7" i="4"/>
  <c r="I7" i="4"/>
  <c r="C7" i="4"/>
  <c r="W35" i="3"/>
  <c r="X35" i="3"/>
  <c r="Y35" i="3"/>
  <c r="Z35" i="3"/>
  <c r="AA35" i="3"/>
  <c r="AB35" i="3"/>
  <c r="V35" i="3"/>
  <c r="W28" i="3"/>
  <c r="X28" i="3"/>
  <c r="Y28" i="3"/>
  <c r="Z28" i="3"/>
  <c r="AA28" i="3"/>
  <c r="AB28" i="3"/>
  <c r="V28" i="3"/>
  <c r="W21" i="3"/>
  <c r="X21" i="3"/>
  <c r="Y21" i="3"/>
  <c r="Z21" i="3"/>
  <c r="AA21" i="3"/>
  <c r="AB21" i="3"/>
  <c r="V21" i="3"/>
  <c r="W14" i="3"/>
  <c r="X14" i="3"/>
  <c r="Y14" i="3"/>
  <c r="Z14" i="3"/>
  <c r="AA14" i="3"/>
  <c r="AB14" i="3"/>
  <c r="V14" i="3"/>
  <c r="W7" i="3"/>
  <c r="X7" i="3"/>
  <c r="Y7" i="3"/>
  <c r="Z7" i="3"/>
  <c r="AA7" i="3"/>
  <c r="AB7" i="3"/>
  <c r="V7" i="3"/>
  <c r="N119" i="3"/>
  <c r="O119" i="3"/>
  <c r="P119" i="3"/>
  <c r="Q119" i="3"/>
  <c r="R119" i="3"/>
  <c r="S119" i="3"/>
  <c r="M119" i="3"/>
  <c r="N112" i="3"/>
  <c r="O112" i="3"/>
  <c r="P112" i="3"/>
  <c r="Q112" i="3"/>
  <c r="R112" i="3"/>
  <c r="S112" i="3"/>
  <c r="M112" i="3"/>
  <c r="N105" i="3"/>
  <c r="O105" i="3"/>
  <c r="P105" i="3"/>
  <c r="Q105" i="3"/>
  <c r="R105" i="3"/>
  <c r="S105" i="3"/>
  <c r="M105" i="3"/>
  <c r="N95" i="3"/>
  <c r="O95" i="3"/>
  <c r="P95" i="3"/>
  <c r="Q95" i="3"/>
  <c r="R95" i="3"/>
  <c r="S95" i="3"/>
  <c r="M95" i="3"/>
  <c r="N88" i="3"/>
  <c r="O88" i="3"/>
  <c r="P88" i="3"/>
  <c r="Q88" i="3"/>
  <c r="R88" i="3"/>
  <c r="S88" i="3"/>
  <c r="M88" i="3"/>
  <c r="N81" i="3"/>
  <c r="O81" i="3"/>
  <c r="P81" i="3"/>
  <c r="Q81" i="3"/>
  <c r="R81" i="3"/>
  <c r="S81" i="3"/>
  <c r="M81" i="3"/>
  <c r="N71" i="3"/>
  <c r="O71" i="3"/>
  <c r="P71" i="3"/>
  <c r="Q71" i="3"/>
  <c r="R71" i="3"/>
  <c r="S71" i="3"/>
  <c r="M71" i="3"/>
  <c r="N64" i="3"/>
  <c r="O64" i="3"/>
  <c r="P64" i="3"/>
  <c r="Q64" i="3"/>
  <c r="R64" i="3"/>
  <c r="S64" i="3"/>
  <c r="M64" i="3"/>
  <c r="N57" i="3"/>
  <c r="O57" i="3"/>
  <c r="P57" i="3"/>
  <c r="Q57" i="3"/>
  <c r="R57" i="3"/>
  <c r="S57" i="3"/>
  <c r="M57" i="3"/>
  <c r="N47" i="3"/>
  <c r="O47" i="3"/>
  <c r="P47" i="3"/>
  <c r="Q47" i="3"/>
  <c r="R47" i="3"/>
  <c r="S47" i="3"/>
  <c r="M47" i="3"/>
  <c r="N40" i="3"/>
  <c r="O40" i="3"/>
  <c r="P40" i="3"/>
  <c r="Q40" i="3"/>
  <c r="R40" i="3"/>
  <c r="S40" i="3"/>
  <c r="M40" i="3"/>
  <c r="N33" i="3"/>
  <c r="O33" i="3"/>
  <c r="P33" i="3"/>
  <c r="Q33" i="3"/>
  <c r="R33" i="3"/>
  <c r="S33" i="3"/>
  <c r="M33" i="3"/>
  <c r="N23" i="3"/>
  <c r="O23" i="3"/>
  <c r="P23" i="3"/>
  <c r="Q23" i="3"/>
  <c r="R23" i="3"/>
  <c r="S23" i="3"/>
  <c r="M23" i="3"/>
  <c r="N16" i="3"/>
  <c r="O16" i="3"/>
  <c r="P16" i="3"/>
  <c r="Q16" i="3"/>
  <c r="R16" i="3"/>
  <c r="S16" i="3"/>
  <c r="M16" i="3"/>
  <c r="N9" i="3"/>
  <c r="O9" i="3"/>
  <c r="P9" i="3"/>
  <c r="Q9" i="3"/>
  <c r="R9" i="3"/>
  <c r="S9" i="3"/>
  <c r="M9" i="3"/>
  <c r="S115" i="3"/>
  <c r="S116" i="3"/>
  <c r="S117" i="3"/>
  <c r="S118" i="3"/>
  <c r="R115" i="3"/>
  <c r="R116" i="3"/>
  <c r="R117" i="3"/>
  <c r="R118" i="3"/>
  <c r="Q115" i="3"/>
  <c r="Q116" i="3"/>
  <c r="Q117" i="3"/>
  <c r="Q118" i="3"/>
  <c r="P115" i="3"/>
  <c r="P116" i="3"/>
  <c r="P117" i="3"/>
  <c r="P118" i="3"/>
  <c r="O115" i="3"/>
  <c r="O116" i="3"/>
  <c r="O117" i="3"/>
  <c r="O118" i="3"/>
  <c r="N115" i="3"/>
  <c r="N116" i="3"/>
  <c r="N117" i="3"/>
  <c r="N118" i="3"/>
  <c r="M115" i="3"/>
  <c r="M116" i="3"/>
  <c r="M117" i="3"/>
  <c r="M118" i="3"/>
  <c r="S114" i="3"/>
  <c r="R114" i="3"/>
  <c r="Q114" i="3"/>
  <c r="P114" i="3"/>
  <c r="O114" i="3"/>
  <c r="N114" i="3"/>
  <c r="M114" i="3"/>
  <c r="S108" i="3"/>
  <c r="S109" i="3"/>
  <c r="S110" i="3"/>
  <c r="S111" i="3"/>
  <c r="R108" i="3"/>
  <c r="R109" i="3"/>
  <c r="R110" i="3"/>
  <c r="R111" i="3"/>
  <c r="Q108" i="3"/>
  <c r="Q109" i="3"/>
  <c r="Q110" i="3"/>
  <c r="Q111" i="3"/>
  <c r="P108" i="3"/>
  <c r="P109" i="3"/>
  <c r="P110" i="3"/>
  <c r="P111" i="3"/>
  <c r="O108" i="3"/>
  <c r="O109" i="3"/>
  <c r="O110" i="3"/>
  <c r="O111" i="3"/>
  <c r="N108" i="3"/>
  <c r="N109" i="3"/>
  <c r="N110" i="3"/>
  <c r="N111" i="3"/>
  <c r="M108" i="3"/>
  <c r="M109" i="3"/>
  <c r="M110" i="3"/>
  <c r="M111" i="3"/>
  <c r="S107" i="3"/>
  <c r="R107" i="3"/>
  <c r="Q107" i="3"/>
  <c r="P107" i="3"/>
  <c r="O107" i="3"/>
  <c r="N107" i="3"/>
  <c r="M107" i="3"/>
  <c r="S101" i="3"/>
  <c r="S102" i="3"/>
  <c r="S103" i="3"/>
  <c r="S104" i="3"/>
  <c r="R101" i="3"/>
  <c r="R102" i="3"/>
  <c r="R103" i="3"/>
  <c r="R104" i="3"/>
  <c r="Q101" i="3"/>
  <c r="Q102" i="3"/>
  <c r="Q103" i="3"/>
  <c r="Q104" i="3"/>
  <c r="P101" i="3"/>
  <c r="P102" i="3"/>
  <c r="P103" i="3"/>
  <c r="P104" i="3"/>
  <c r="O101" i="3"/>
  <c r="O102" i="3"/>
  <c r="O103" i="3"/>
  <c r="O104" i="3"/>
  <c r="N101" i="3"/>
  <c r="N102" i="3"/>
  <c r="N103" i="3"/>
  <c r="N104" i="3"/>
  <c r="M101" i="3"/>
  <c r="M102" i="3"/>
  <c r="M103" i="3"/>
  <c r="M104" i="3"/>
  <c r="S100" i="3"/>
  <c r="R100" i="3"/>
  <c r="Q100" i="3"/>
  <c r="P100" i="3"/>
  <c r="O100" i="3"/>
  <c r="N100" i="3"/>
  <c r="M100" i="3"/>
  <c r="S91" i="3"/>
  <c r="S92" i="3"/>
  <c r="S93" i="3"/>
  <c r="S94" i="3"/>
  <c r="R91" i="3"/>
  <c r="R92" i="3"/>
  <c r="R93" i="3"/>
  <c r="R94" i="3"/>
  <c r="Q91" i="3"/>
  <c r="Q92" i="3"/>
  <c r="Q93" i="3"/>
  <c r="Q94" i="3"/>
  <c r="P91" i="3"/>
  <c r="P92" i="3"/>
  <c r="P93" i="3"/>
  <c r="P94" i="3"/>
  <c r="O91" i="3"/>
  <c r="O92" i="3"/>
  <c r="O93" i="3"/>
  <c r="O94" i="3"/>
  <c r="N91" i="3"/>
  <c r="N92" i="3"/>
  <c r="N93" i="3"/>
  <c r="N94" i="3"/>
  <c r="M91" i="3"/>
  <c r="M92" i="3"/>
  <c r="M93" i="3"/>
  <c r="M94" i="3"/>
  <c r="S90" i="3"/>
  <c r="R90" i="3"/>
  <c r="Q90" i="3"/>
  <c r="P90" i="3"/>
  <c r="O90" i="3"/>
  <c r="N90" i="3"/>
  <c r="M90" i="3"/>
  <c r="S84" i="3"/>
  <c r="S85" i="3"/>
  <c r="S86" i="3"/>
  <c r="S87" i="3"/>
  <c r="R84" i="3"/>
  <c r="R85" i="3"/>
  <c r="R86" i="3"/>
  <c r="R87" i="3"/>
  <c r="Q84" i="3"/>
  <c r="Q85" i="3"/>
  <c r="Q86" i="3"/>
  <c r="Q87" i="3"/>
  <c r="P84" i="3"/>
  <c r="P85" i="3"/>
  <c r="P86" i="3"/>
  <c r="P87" i="3"/>
  <c r="O84" i="3"/>
  <c r="O85" i="3"/>
  <c r="O86" i="3"/>
  <c r="O87" i="3"/>
  <c r="N84" i="3"/>
  <c r="N85" i="3"/>
  <c r="N86" i="3"/>
  <c r="N87" i="3"/>
  <c r="M84" i="3"/>
  <c r="M85" i="3"/>
  <c r="M86" i="3"/>
  <c r="M87" i="3"/>
  <c r="S83" i="3"/>
  <c r="R83" i="3"/>
  <c r="Q83" i="3"/>
  <c r="P83" i="3"/>
  <c r="O83" i="3"/>
  <c r="N83" i="3"/>
  <c r="M83" i="3"/>
  <c r="S77" i="3"/>
  <c r="S78" i="3"/>
  <c r="S79" i="3"/>
  <c r="S80" i="3"/>
  <c r="R77" i="3"/>
  <c r="R78" i="3"/>
  <c r="R79" i="3"/>
  <c r="R80" i="3"/>
  <c r="Q77" i="3"/>
  <c r="Q78" i="3"/>
  <c r="Q79" i="3"/>
  <c r="Q80" i="3"/>
  <c r="P77" i="3"/>
  <c r="P78" i="3"/>
  <c r="P79" i="3"/>
  <c r="P80" i="3"/>
  <c r="O77" i="3"/>
  <c r="O78" i="3"/>
  <c r="O79" i="3"/>
  <c r="O80" i="3"/>
  <c r="N77" i="3"/>
  <c r="N78" i="3"/>
  <c r="N79" i="3"/>
  <c r="N80" i="3"/>
  <c r="M77" i="3"/>
  <c r="M78" i="3"/>
  <c r="M79" i="3"/>
  <c r="M80" i="3"/>
  <c r="S76" i="3"/>
  <c r="R76" i="3"/>
  <c r="Q76" i="3"/>
  <c r="P76" i="3"/>
  <c r="O76" i="3"/>
  <c r="N76" i="3"/>
  <c r="M76" i="3"/>
  <c r="S67" i="3"/>
  <c r="S68" i="3"/>
  <c r="S69" i="3"/>
  <c r="S70" i="3"/>
  <c r="R67" i="3"/>
  <c r="R68" i="3"/>
  <c r="R69" i="3"/>
  <c r="R70" i="3"/>
  <c r="Q67" i="3"/>
  <c r="Q68" i="3"/>
  <c r="Q69" i="3"/>
  <c r="Q70" i="3"/>
  <c r="P67" i="3"/>
  <c r="P68" i="3"/>
  <c r="P69" i="3"/>
  <c r="P70" i="3"/>
  <c r="O67" i="3"/>
  <c r="O68" i="3"/>
  <c r="O69" i="3"/>
  <c r="O70" i="3"/>
  <c r="N67" i="3"/>
  <c r="N68" i="3"/>
  <c r="N69" i="3"/>
  <c r="N70" i="3"/>
  <c r="M67" i="3"/>
  <c r="M68" i="3"/>
  <c r="M69" i="3"/>
  <c r="M70" i="3"/>
  <c r="S66" i="3"/>
  <c r="R66" i="3"/>
  <c r="Q66" i="3"/>
  <c r="P66" i="3"/>
  <c r="O66" i="3"/>
  <c r="N66" i="3"/>
  <c r="M66" i="3"/>
  <c r="S60" i="3"/>
  <c r="S61" i="3"/>
  <c r="S62" i="3"/>
  <c r="S63" i="3"/>
  <c r="R60" i="3"/>
  <c r="R61" i="3"/>
  <c r="R62" i="3"/>
  <c r="R63" i="3"/>
  <c r="Q60" i="3"/>
  <c r="Q61" i="3"/>
  <c r="Q62" i="3"/>
  <c r="Q63" i="3"/>
  <c r="P60" i="3"/>
  <c r="P61" i="3"/>
  <c r="P62" i="3"/>
  <c r="P63" i="3"/>
  <c r="O60" i="3"/>
  <c r="O61" i="3"/>
  <c r="O62" i="3"/>
  <c r="O63" i="3"/>
  <c r="N60" i="3"/>
  <c r="N61" i="3"/>
  <c r="N62" i="3"/>
  <c r="N63" i="3"/>
  <c r="M60" i="3"/>
  <c r="M61" i="3"/>
  <c r="M62" i="3"/>
  <c r="M63" i="3"/>
  <c r="S59" i="3"/>
  <c r="R59" i="3"/>
  <c r="Q59" i="3"/>
  <c r="P59" i="3"/>
  <c r="O59" i="3"/>
  <c r="N59" i="3"/>
  <c r="M59" i="3"/>
  <c r="S53" i="3"/>
  <c r="S54" i="3"/>
  <c r="S55" i="3"/>
  <c r="S56" i="3"/>
  <c r="R53" i="3"/>
  <c r="R54" i="3"/>
  <c r="R55" i="3"/>
  <c r="R56" i="3"/>
  <c r="Q53" i="3"/>
  <c r="Q54" i="3"/>
  <c r="Q55" i="3"/>
  <c r="Q56" i="3"/>
  <c r="P53" i="3"/>
  <c r="P54" i="3"/>
  <c r="P55" i="3"/>
  <c r="P56" i="3"/>
  <c r="O53" i="3"/>
  <c r="O54" i="3"/>
  <c r="O55" i="3"/>
  <c r="O56" i="3"/>
  <c r="N53" i="3"/>
  <c r="N54" i="3"/>
  <c r="N55" i="3"/>
  <c r="N56" i="3"/>
  <c r="M53" i="3"/>
  <c r="M54" i="3"/>
  <c r="M55" i="3"/>
  <c r="M56" i="3"/>
  <c r="S52" i="3"/>
  <c r="R52" i="3"/>
  <c r="Q52" i="3"/>
  <c r="P52" i="3"/>
  <c r="O52" i="3"/>
  <c r="N52" i="3"/>
  <c r="M52" i="3"/>
  <c r="S43" i="3"/>
  <c r="S44" i="3"/>
  <c r="S45" i="3"/>
  <c r="S46" i="3"/>
  <c r="R43" i="3"/>
  <c r="R44" i="3"/>
  <c r="R45" i="3"/>
  <c r="R46" i="3"/>
  <c r="Q43" i="3"/>
  <c r="Q44" i="3"/>
  <c r="Q45" i="3"/>
  <c r="Q46" i="3"/>
  <c r="P43" i="3"/>
  <c r="P44" i="3"/>
  <c r="P45" i="3"/>
  <c r="P46" i="3"/>
  <c r="O43" i="3"/>
  <c r="O44" i="3"/>
  <c r="O45" i="3"/>
  <c r="O46" i="3"/>
  <c r="N43" i="3"/>
  <c r="N44" i="3"/>
  <c r="N45" i="3"/>
  <c r="N46" i="3"/>
  <c r="M43" i="3"/>
  <c r="M44" i="3"/>
  <c r="M45" i="3"/>
  <c r="M46" i="3"/>
  <c r="S42" i="3"/>
  <c r="R42" i="3"/>
  <c r="Q42" i="3"/>
  <c r="P42" i="3"/>
  <c r="O42" i="3"/>
  <c r="N42" i="3"/>
  <c r="M42" i="3"/>
  <c r="S36" i="3"/>
  <c r="S37" i="3"/>
  <c r="S38" i="3"/>
  <c r="S39" i="3"/>
  <c r="R36" i="3"/>
  <c r="R37" i="3"/>
  <c r="R38" i="3"/>
  <c r="R39" i="3"/>
  <c r="Q36" i="3"/>
  <c r="Q37" i="3"/>
  <c r="Q38" i="3"/>
  <c r="Q39" i="3"/>
  <c r="P36" i="3"/>
  <c r="P37" i="3"/>
  <c r="P38" i="3"/>
  <c r="P39" i="3"/>
  <c r="O36" i="3"/>
  <c r="O37" i="3"/>
  <c r="O38" i="3"/>
  <c r="O39" i="3"/>
  <c r="N36" i="3"/>
  <c r="N37" i="3"/>
  <c r="N38" i="3"/>
  <c r="N39" i="3"/>
  <c r="M36" i="3"/>
  <c r="M37" i="3"/>
  <c r="M38" i="3"/>
  <c r="M39" i="3"/>
  <c r="S35" i="3"/>
  <c r="R35" i="3"/>
  <c r="Q35" i="3"/>
  <c r="P35" i="3"/>
  <c r="O35" i="3"/>
  <c r="N35" i="3"/>
  <c r="M35" i="3"/>
  <c r="S29" i="3"/>
  <c r="S30" i="3"/>
  <c r="S31" i="3"/>
  <c r="S32" i="3"/>
  <c r="R29" i="3"/>
  <c r="R30" i="3"/>
  <c r="R31" i="3"/>
  <c r="R32" i="3"/>
  <c r="Q29" i="3"/>
  <c r="Q30" i="3"/>
  <c r="Q31" i="3"/>
  <c r="Q32" i="3"/>
  <c r="P29" i="3"/>
  <c r="P30" i="3"/>
  <c r="P31" i="3"/>
  <c r="P32" i="3"/>
  <c r="O29" i="3"/>
  <c r="O30" i="3"/>
  <c r="O31" i="3"/>
  <c r="O32" i="3"/>
  <c r="N29" i="3"/>
  <c r="N30" i="3"/>
  <c r="N31" i="3"/>
  <c r="N32" i="3"/>
  <c r="M29" i="3"/>
  <c r="M30" i="3"/>
  <c r="M31" i="3"/>
  <c r="M32" i="3"/>
  <c r="S28" i="3"/>
  <c r="R28" i="3"/>
  <c r="Q28" i="3"/>
  <c r="P28" i="3"/>
  <c r="O28" i="3"/>
  <c r="N28" i="3"/>
  <c r="M28" i="3"/>
  <c r="S19" i="3"/>
  <c r="S20" i="3"/>
  <c r="S21" i="3"/>
  <c r="S22" i="3"/>
  <c r="R19" i="3"/>
  <c r="R20" i="3"/>
  <c r="R21" i="3"/>
  <c r="R22" i="3"/>
  <c r="Q19" i="3"/>
  <c r="Q20" i="3"/>
  <c r="Q21" i="3"/>
  <c r="Q22" i="3"/>
  <c r="P19" i="3"/>
  <c r="P20" i="3"/>
  <c r="P21" i="3"/>
  <c r="P22" i="3"/>
  <c r="O19" i="3"/>
  <c r="O20" i="3"/>
  <c r="O21" i="3"/>
  <c r="O22" i="3"/>
  <c r="N19" i="3"/>
  <c r="N20" i="3"/>
  <c r="N21" i="3"/>
  <c r="N22" i="3"/>
  <c r="M19" i="3"/>
  <c r="M20" i="3"/>
  <c r="M21" i="3"/>
  <c r="M22" i="3"/>
  <c r="S18" i="3"/>
  <c r="R18" i="3"/>
  <c r="Q18" i="3"/>
  <c r="P18" i="3"/>
  <c r="O18" i="3"/>
  <c r="N18" i="3"/>
  <c r="M18" i="3"/>
  <c r="S12" i="3"/>
  <c r="S13" i="3"/>
  <c r="S14" i="3"/>
  <c r="S15" i="3"/>
  <c r="R12" i="3"/>
  <c r="R13" i="3"/>
  <c r="R14" i="3"/>
  <c r="R15" i="3"/>
  <c r="Q12" i="3"/>
  <c r="Q13" i="3"/>
  <c r="Q14" i="3"/>
  <c r="Q15" i="3"/>
  <c r="P12" i="3"/>
  <c r="P13" i="3"/>
  <c r="P14" i="3"/>
  <c r="P15" i="3"/>
  <c r="O12" i="3"/>
  <c r="O13" i="3"/>
  <c r="O14" i="3"/>
  <c r="O15" i="3"/>
  <c r="N12" i="3"/>
  <c r="N13" i="3"/>
  <c r="N14" i="3"/>
  <c r="N15" i="3"/>
  <c r="M12" i="3"/>
  <c r="M13" i="3"/>
  <c r="M14" i="3"/>
  <c r="M15" i="3"/>
  <c r="S11" i="3"/>
  <c r="R11" i="3"/>
  <c r="Q11" i="3"/>
  <c r="P11" i="3"/>
  <c r="O11" i="3"/>
  <c r="N11" i="3"/>
  <c r="M11" i="3"/>
  <c r="S5" i="3"/>
  <c r="S6" i="3"/>
  <c r="S7" i="3"/>
  <c r="S8" i="3"/>
  <c r="R5" i="3"/>
  <c r="R6" i="3"/>
  <c r="R7" i="3"/>
  <c r="R8" i="3"/>
  <c r="Q5" i="3"/>
  <c r="Q6" i="3"/>
  <c r="Q7" i="3"/>
  <c r="Q8" i="3"/>
  <c r="P5" i="3"/>
  <c r="P6" i="3"/>
  <c r="P7" i="3"/>
  <c r="P8" i="3"/>
  <c r="O5" i="3"/>
  <c r="O6" i="3"/>
  <c r="O7" i="3"/>
  <c r="O8" i="3"/>
  <c r="N5" i="3"/>
  <c r="N6" i="3"/>
  <c r="N7" i="3"/>
  <c r="N8" i="3"/>
  <c r="S4" i="3"/>
  <c r="R4" i="3"/>
  <c r="P4" i="3"/>
  <c r="Q4" i="3"/>
  <c r="O4" i="3"/>
  <c r="N4" i="3"/>
  <c r="M5" i="3"/>
  <c r="M6" i="3"/>
  <c r="M7" i="3"/>
  <c r="M8" i="3"/>
  <c r="M4" i="3"/>
  <c r="W62" i="1"/>
  <c r="W63" i="1"/>
  <c r="W64" i="1"/>
  <c r="W65" i="1"/>
  <c r="W61" i="1"/>
  <c r="W57" i="1"/>
  <c r="W58" i="1"/>
  <c r="W59" i="1"/>
  <c r="W60" i="1"/>
  <c r="W56" i="1"/>
  <c r="W52" i="1"/>
  <c r="W53" i="1"/>
  <c r="W54" i="1"/>
  <c r="W55" i="1"/>
  <c r="W51" i="1"/>
  <c r="W47" i="1"/>
  <c r="W48" i="1"/>
  <c r="W49" i="1"/>
  <c r="W50" i="1"/>
  <c r="W46" i="1"/>
  <c r="W42" i="1"/>
  <c r="W43" i="1"/>
  <c r="W44" i="1"/>
  <c r="W45" i="1"/>
  <c r="W41" i="1"/>
  <c r="W37" i="1"/>
  <c r="W38" i="1"/>
  <c r="W39" i="1"/>
  <c r="W40" i="1"/>
  <c r="W36" i="1"/>
  <c r="W32" i="1"/>
  <c r="W33" i="1"/>
  <c r="W34" i="1"/>
  <c r="W35" i="1"/>
  <c r="W31" i="1"/>
  <c r="AF26" i="1"/>
  <c r="AG26" i="1"/>
  <c r="AH26" i="1"/>
  <c r="AI26" i="1"/>
  <c r="AJ26" i="1"/>
  <c r="AK26" i="1"/>
  <c r="AE26" i="1"/>
  <c r="AF25" i="1"/>
  <c r="AG25" i="1"/>
  <c r="AH25" i="1"/>
  <c r="AI25" i="1"/>
  <c r="AJ25" i="1"/>
  <c r="AK25" i="1"/>
  <c r="AE25" i="1"/>
  <c r="AF24" i="1"/>
  <c r="AG24" i="1"/>
  <c r="AH24" i="1"/>
  <c r="AI24" i="1"/>
  <c r="AJ24" i="1"/>
  <c r="AK24" i="1"/>
  <c r="AE24" i="1"/>
  <c r="AF23" i="1"/>
  <c r="AG23" i="1"/>
  <c r="AH23" i="1"/>
  <c r="AI23" i="1"/>
  <c r="AJ23" i="1"/>
  <c r="AK23" i="1"/>
  <c r="AE23" i="1"/>
  <c r="AF22" i="1"/>
  <c r="AG22" i="1"/>
  <c r="AH22" i="1"/>
  <c r="AI22" i="1"/>
  <c r="AJ22" i="1"/>
  <c r="AK22" i="1"/>
  <c r="AE22" i="1"/>
  <c r="AF17" i="1"/>
  <c r="AG17" i="1"/>
  <c r="AH17" i="1"/>
  <c r="AI17" i="1"/>
  <c r="AJ17" i="1"/>
  <c r="AK17" i="1"/>
  <c r="AE17" i="1"/>
  <c r="AF16" i="1"/>
  <c r="AG16" i="1"/>
  <c r="AH16" i="1"/>
  <c r="AI16" i="1"/>
  <c r="AJ16" i="1"/>
  <c r="AK16" i="1"/>
  <c r="AE16" i="1"/>
  <c r="AF15" i="1"/>
  <c r="AG15" i="1"/>
  <c r="AH15" i="1"/>
  <c r="AI15" i="1"/>
  <c r="AJ15" i="1"/>
  <c r="AK15" i="1"/>
  <c r="AE15" i="1"/>
  <c r="AF14" i="1"/>
  <c r="AG14" i="1"/>
  <c r="AH14" i="1"/>
  <c r="AI14" i="1"/>
  <c r="AJ14" i="1"/>
  <c r="AK14" i="1"/>
  <c r="AE14" i="1"/>
  <c r="AG13" i="1"/>
  <c r="AH13" i="1"/>
  <c r="AI13" i="1"/>
  <c r="AJ13" i="1"/>
  <c r="AK13" i="1"/>
  <c r="AF13" i="1"/>
  <c r="AE13" i="1"/>
  <c r="V28" i="1"/>
  <c r="W28" i="1"/>
  <c r="X28" i="1"/>
  <c r="Y28" i="1"/>
  <c r="Z28" i="1"/>
  <c r="AA28" i="1"/>
  <c r="U28" i="1"/>
  <c r="V23" i="1"/>
  <c r="W23" i="1"/>
  <c r="X23" i="1"/>
  <c r="Y23" i="1"/>
  <c r="Z23" i="1"/>
  <c r="AA23" i="1"/>
  <c r="U23" i="1"/>
  <c r="V18" i="1"/>
  <c r="W18" i="1"/>
  <c r="X18" i="1"/>
  <c r="Y18" i="1"/>
  <c r="Z18" i="1"/>
  <c r="AA18" i="1"/>
  <c r="U18" i="1"/>
  <c r="V13" i="1"/>
  <c r="W13" i="1"/>
  <c r="X13" i="1"/>
  <c r="Y13" i="1"/>
  <c r="Z13" i="1"/>
  <c r="AA13" i="1"/>
  <c r="U13" i="1"/>
  <c r="V8" i="1"/>
  <c r="W8" i="1"/>
  <c r="X8" i="1"/>
  <c r="Y8" i="1"/>
  <c r="Z8" i="1"/>
  <c r="AA8" i="1"/>
  <c r="U8" i="1"/>
  <c r="Q113" i="1"/>
  <c r="Q114" i="1"/>
  <c r="Q115" i="1"/>
  <c r="Q116" i="1"/>
  <c r="P113" i="1"/>
  <c r="P114" i="1"/>
  <c r="P115" i="1"/>
  <c r="P116" i="1"/>
  <c r="O113" i="1"/>
  <c r="O114" i="1"/>
  <c r="O115" i="1"/>
  <c r="O116" i="1"/>
  <c r="N113" i="1"/>
  <c r="N114" i="1"/>
  <c r="N115" i="1"/>
  <c r="N116" i="1"/>
  <c r="M113" i="1"/>
  <c r="M114" i="1"/>
  <c r="M115" i="1"/>
  <c r="M116" i="1"/>
  <c r="L113" i="1"/>
  <c r="L114" i="1"/>
  <c r="L115" i="1"/>
  <c r="L116" i="1"/>
  <c r="K113" i="1"/>
  <c r="K114" i="1"/>
  <c r="K115" i="1"/>
  <c r="K116" i="1"/>
  <c r="Q112" i="1"/>
  <c r="P112" i="1"/>
  <c r="O112" i="1"/>
  <c r="N112" i="1"/>
  <c r="M112" i="1"/>
  <c r="L112" i="1"/>
  <c r="L117" i="1" s="1"/>
  <c r="K112" i="1"/>
  <c r="Q106" i="1"/>
  <c r="Q107" i="1"/>
  <c r="Q108" i="1"/>
  <c r="Q109" i="1"/>
  <c r="P106" i="1"/>
  <c r="P107" i="1"/>
  <c r="P108" i="1"/>
  <c r="P109" i="1"/>
  <c r="O106" i="1"/>
  <c r="O107" i="1"/>
  <c r="O108" i="1"/>
  <c r="O109" i="1"/>
  <c r="N106" i="1"/>
  <c r="N107" i="1"/>
  <c r="N108" i="1"/>
  <c r="N109" i="1"/>
  <c r="M106" i="1"/>
  <c r="M107" i="1"/>
  <c r="M108" i="1"/>
  <c r="M109" i="1"/>
  <c r="L106" i="1"/>
  <c r="L107" i="1"/>
  <c r="L108" i="1"/>
  <c r="L109" i="1"/>
  <c r="K106" i="1"/>
  <c r="K107" i="1"/>
  <c r="K108" i="1"/>
  <c r="K109" i="1"/>
  <c r="Q105" i="1"/>
  <c r="P105" i="1"/>
  <c r="O105" i="1"/>
  <c r="O110" i="1" s="1"/>
  <c r="N105" i="1"/>
  <c r="M105" i="1"/>
  <c r="M110" i="1" s="1"/>
  <c r="L105" i="1"/>
  <c r="K105" i="1"/>
  <c r="Q98" i="1"/>
  <c r="Q99" i="1"/>
  <c r="Q100" i="1"/>
  <c r="Q101" i="1"/>
  <c r="Q102" i="1"/>
  <c r="P99" i="1"/>
  <c r="P100" i="1"/>
  <c r="P101" i="1"/>
  <c r="P102" i="1"/>
  <c r="O99" i="1"/>
  <c r="O100" i="1"/>
  <c r="O101" i="1"/>
  <c r="O102" i="1"/>
  <c r="N99" i="1"/>
  <c r="N100" i="1"/>
  <c r="N101" i="1"/>
  <c r="N102" i="1"/>
  <c r="M99" i="1"/>
  <c r="M100" i="1"/>
  <c r="M101" i="1"/>
  <c r="M102" i="1"/>
  <c r="L99" i="1"/>
  <c r="L100" i="1"/>
  <c r="L101" i="1"/>
  <c r="L102" i="1"/>
  <c r="K99" i="1"/>
  <c r="K100" i="1"/>
  <c r="K101" i="1"/>
  <c r="K102" i="1"/>
  <c r="P98" i="1"/>
  <c r="O98" i="1"/>
  <c r="N98" i="1"/>
  <c r="N103" i="1" s="1"/>
  <c r="M98" i="1"/>
  <c r="L98" i="1"/>
  <c r="K98" i="1"/>
  <c r="Q89" i="1"/>
  <c r="Q93" i="1" s="1"/>
  <c r="Q90" i="1"/>
  <c r="Q91" i="1"/>
  <c r="Q92" i="1"/>
  <c r="P89" i="1"/>
  <c r="P90" i="1"/>
  <c r="P91" i="1"/>
  <c r="P92" i="1"/>
  <c r="O89" i="1"/>
  <c r="O90" i="1"/>
  <c r="O91" i="1"/>
  <c r="O92" i="1"/>
  <c r="N89" i="1"/>
  <c r="N90" i="1"/>
  <c r="N91" i="1"/>
  <c r="N92" i="1"/>
  <c r="M89" i="1"/>
  <c r="M90" i="1"/>
  <c r="M91" i="1"/>
  <c r="M92" i="1"/>
  <c r="L89" i="1"/>
  <c r="L90" i="1"/>
  <c r="L91" i="1"/>
  <c r="L92" i="1"/>
  <c r="K89" i="1"/>
  <c r="K90" i="1"/>
  <c r="K91" i="1"/>
  <c r="K92" i="1"/>
  <c r="Q88" i="1"/>
  <c r="P88" i="1"/>
  <c r="P93" i="1" s="1"/>
  <c r="O88" i="1"/>
  <c r="N88" i="1"/>
  <c r="M88" i="1"/>
  <c r="M93" i="1" s="1"/>
  <c r="L88" i="1"/>
  <c r="K88" i="1"/>
  <c r="Q83" i="1"/>
  <c r="Q84" i="1"/>
  <c r="Q85" i="1"/>
  <c r="Q86" i="1"/>
  <c r="P83" i="1"/>
  <c r="P84" i="1"/>
  <c r="P85" i="1"/>
  <c r="P86" i="1"/>
  <c r="O83" i="1"/>
  <c r="O84" i="1"/>
  <c r="O85" i="1"/>
  <c r="O87" i="1" s="1"/>
  <c r="O86" i="1"/>
  <c r="N83" i="1"/>
  <c r="N84" i="1"/>
  <c r="N85" i="1"/>
  <c r="N86" i="1"/>
  <c r="M83" i="1"/>
  <c r="M84" i="1"/>
  <c r="M85" i="1"/>
  <c r="M86" i="1"/>
  <c r="L83" i="1"/>
  <c r="L84" i="1"/>
  <c r="L85" i="1"/>
  <c r="L86" i="1"/>
  <c r="K83" i="1"/>
  <c r="K84" i="1"/>
  <c r="K85" i="1"/>
  <c r="K86" i="1"/>
  <c r="Q82" i="1"/>
  <c r="P82" i="1"/>
  <c r="P87" i="1" s="1"/>
  <c r="O82" i="1"/>
  <c r="N82" i="1"/>
  <c r="M82" i="1"/>
  <c r="L82" i="1"/>
  <c r="K82" i="1"/>
  <c r="K87" i="1" s="1"/>
  <c r="Q77" i="1"/>
  <c r="Q78" i="1"/>
  <c r="Q79" i="1"/>
  <c r="Q80" i="1"/>
  <c r="P77" i="1"/>
  <c r="P78" i="1"/>
  <c r="P79" i="1"/>
  <c r="P80" i="1"/>
  <c r="O77" i="1"/>
  <c r="O78" i="1"/>
  <c r="O79" i="1"/>
  <c r="O80" i="1"/>
  <c r="N77" i="1"/>
  <c r="N78" i="1"/>
  <c r="N79" i="1"/>
  <c r="N80" i="1"/>
  <c r="M77" i="1"/>
  <c r="M78" i="1"/>
  <c r="M79" i="1"/>
  <c r="M80" i="1"/>
  <c r="L77" i="1"/>
  <c r="L78" i="1"/>
  <c r="L79" i="1"/>
  <c r="L80" i="1"/>
  <c r="K77" i="1"/>
  <c r="K78" i="1"/>
  <c r="K79" i="1"/>
  <c r="K80" i="1"/>
  <c r="Q76" i="1"/>
  <c r="P76" i="1"/>
  <c r="O76" i="1"/>
  <c r="N76" i="1"/>
  <c r="N81" i="1" s="1"/>
  <c r="M76" i="1"/>
  <c r="L76" i="1"/>
  <c r="K76" i="1"/>
  <c r="K81" i="1" s="1"/>
  <c r="Q67" i="1"/>
  <c r="Q68" i="1"/>
  <c r="Q69" i="1"/>
  <c r="Q70" i="1"/>
  <c r="P67" i="1"/>
  <c r="P68" i="1"/>
  <c r="P69" i="1"/>
  <c r="P70" i="1"/>
  <c r="O67" i="1"/>
  <c r="O68" i="1"/>
  <c r="O69" i="1"/>
  <c r="O70" i="1"/>
  <c r="N67" i="1"/>
  <c r="N68" i="1"/>
  <c r="N69" i="1"/>
  <c r="N70" i="1"/>
  <c r="M67" i="1"/>
  <c r="M68" i="1"/>
  <c r="M69" i="1"/>
  <c r="M70" i="1"/>
  <c r="L67" i="1"/>
  <c r="L68" i="1"/>
  <c r="L69" i="1"/>
  <c r="L70" i="1"/>
  <c r="K67" i="1"/>
  <c r="K68" i="1"/>
  <c r="K69" i="1"/>
  <c r="K70" i="1"/>
  <c r="Q66" i="1"/>
  <c r="Q71" i="1" s="1"/>
  <c r="P66" i="1"/>
  <c r="O66" i="1"/>
  <c r="N66" i="1"/>
  <c r="M66" i="1"/>
  <c r="L66" i="1"/>
  <c r="K66" i="1"/>
  <c r="K71" i="1" s="1"/>
  <c r="Q61" i="1"/>
  <c r="Q62" i="1"/>
  <c r="Q63" i="1"/>
  <c r="Q64" i="1"/>
  <c r="P61" i="1"/>
  <c r="P62" i="1"/>
  <c r="P63" i="1"/>
  <c r="P64" i="1"/>
  <c r="O61" i="1"/>
  <c r="O62" i="1"/>
  <c r="O63" i="1"/>
  <c r="O64" i="1"/>
  <c r="N61" i="1"/>
  <c r="N62" i="1"/>
  <c r="N63" i="1"/>
  <c r="N64" i="1"/>
  <c r="M61" i="1"/>
  <c r="M62" i="1"/>
  <c r="M65" i="1" s="1"/>
  <c r="M63" i="1"/>
  <c r="M64" i="1"/>
  <c r="L61" i="1"/>
  <c r="L62" i="1"/>
  <c r="L63" i="1"/>
  <c r="L64" i="1"/>
  <c r="K61" i="1"/>
  <c r="K62" i="1"/>
  <c r="K63" i="1"/>
  <c r="K64" i="1"/>
  <c r="Q60" i="1"/>
  <c r="Q65" i="1" s="1"/>
  <c r="P60" i="1"/>
  <c r="O60" i="1"/>
  <c r="N60" i="1"/>
  <c r="M60" i="1"/>
  <c r="L60" i="1"/>
  <c r="K60" i="1"/>
  <c r="Q55" i="1"/>
  <c r="Q56" i="1"/>
  <c r="Q57" i="1"/>
  <c r="Q58" i="1"/>
  <c r="P55" i="1"/>
  <c r="P56" i="1"/>
  <c r="P57" i="1"/>
  <c r="P58" i="1"/>
  <c r="O55" i="1"/>
  <c r="O56" i="1"/>
  <c r="O57" i="1"/>
  <c r="O58" i="1"/>
  <c r="N55" i="1"/>
  <c r="N56" i="1"/>
  <c r="N57" i="1"/>
  <c r="N58" i="1"/>
  <c r="M55" i="1"/>
  <c r="M56" i="1"/>
  <c r="M57" i="1"/>
  <c r="M58" i="1"/>
  <c r="L55" i="1"/>
  <c r="L56" i="1"/>
  <c r="L57" i="1"/>
  <c r="L58" i="1"/>
  <c r="Q54" i="1"/>
  <c r="P54" i="1"/>
  <c r="P59" i="1" s="1"/>
  <c r="O54" i="1"/>
  <c r="N54" i="1"/>
  <c r="M54" i="1"/>
  <c r="L54" i="1"/>
  <c r="K55" i="1"/>
  <c r="K56" i="1"/>
  <c r="K57" i="1"/>
  <c r="K58" i="1"/>
  <c r="K54" i="1"/>
  <c r="Q45" i="1"/>
  <c r="Q46" i="1"/>
  <c r="Q47" i="1"/>
  <c r="Q48" i="1"/>
  <c r="P45" i="1"/>
  <c r="P46" i="1"/>
  <c r="P47" i="1"/>
  <c r="P48" i="1"/>
  <c r="O45" i="1"/>
  <c r="O46" i="1"/>
  <c r="O47" i="1"/>
  <c r="O48" i="1"/>
  <c r="N45" i="1"/>
  <c r="N46" i="1"/>
  <c r="N47" i="1"/>
  <c r="N48" i="1"/>
  <c r="M45" i="1"/>
  <c r="M46" i="1"/>
  <c r="M47" i="1"/>
  <c r="M48" i="1"/>
  <c r="L45" i="1"/>
  <c r="L46" i="1"/>
  <c r="L47" i="1"/>
  <c r="L48" i="1"/>
  <c r="K45" i="1"/>
  <c r="K46" i="1"/>
  <c r="K47" i="1"/>
  <c r="K48" i="1"/>
  <c r="Q44" i="1"/>
  <c r="P44" i="1"/>
  <c r="O44" i="1"/>
  <c r="O49" i="1" s="1"/>
  <c r="N44" i="1"/>
  <c r="M44" i="1"/>
  <c r="M49" i="1" s="1"/>
  <c r="L44" i="1"/>
  <c r="K44" i="1"/>
  <c r="Q39" i="1"/>
  <c r="Q40" i="1"/>
  <c r="Q41" i="1"/>
  <c r="Q42" i="1"/>
  <c r="P39" i="1"/>
  <c r="P40" i="1"/>
  <c r="P41" i="1"/>
  <c r="P42" i="1"/>
  <c r="O39" i="1"/>
  <c r="O40" i="1"/>
  <c r="O41" i="1"/>
  <c r="O42" i="1"/>
  <c r="N39" i="1"/>
  <c r="N40" i="1"/>
  <c r="N41" i="1"/>
  <c r="N42" i="1"/>
  <c r="M39" i="1"/>
  <c r="M40" i="1"/>
  <c r="M41" i="1"/>
  <c r="M42" i="1"/>
  <c r="L39" i="1"/>
  <c r="L40" i="1"/>
  <c r="L41" i="1"/>
  <c r="L42" i="1"/>
  <c r="Q38" i="1"/>
  <c r="P38" i="1"/>
  <c r="O38" i="1"/>
  <c r="N38" i="1"/>
  <c r="N43" i="1" s="1"/>
  <c r="M38" i="1"/>
  <c r="L38" i="1"/>
  <c r="Q33" i="1"/>
  <c r="Q34" i="1"/>
  <c r="Q35" i="1"/>
  <c r="Q36" i="1"/>
  <c r="Q32" i="1"/>
  <c r="P33" i="1"/>
  <c r="P37" i="1" s="1"/>
  <c r="P34" i="1"/>
  <c r="P35" i="1"/>
  <c r="P36" i="1"/>
  <c r="P32" i="1"/>
  <c r="O33" i="1"/>
  <c r="O34" i="1"/>
  <c r="O35" i="1"/>
  <c r="O36" i="1"/>
  <c r="O32" i="1"/>
  <c r="N33" i="1"/>
  <c r="N34" i="1"/>
  <c r="N35" i="1"/>
  <c r="N36" i="1"/>
  <c r="N32" i="1"/>
  <c r="M33" i="1"/>
  <c r="M34" i="1"/>
  <c r="M35" i="1"/>
  <c r="M36" i="1"/>
  <c r="M32" i="1"/>
  <c r="L33" i="1"/>
  <c r="L34" i="1"/>
  <c r="L35" i="1"/>
  <c r="L36" i="1"/>
  <c r="L32" i="1"/>
  <c r="L37" i="1" s="1"/>
  <c r="K38" i="1"/>
  <c r="K39" i="1"/>
  <c r="K40" i="1"/>
  <c r="K41" i="1"/>
  <c r="K42" i="1"/>
  <c r="K33" i="1"/>
  <c r="K34" i="1"/>
  <c r="K35" i="1"/>
  <c r="K36" i="1"/>
  <c r="K32" i="1"/>
  <c r="Q22" i="1"/>
  <c r="Q23" i="1"/>
  <c r="Q24" i="1"/>
  <c r="Q25" i="1"/>
  <c r="Q26" i="1"/>
  <c r="P23" i="1"/>
  <c r="P24" i="1"/>
  <c r="P25" i="1"/>
  <c r="P26" i="1"/>
  <c r="P22" i="1"/>
  <c r="O23" i="1"/>
  <c r="O24" i="1"/>
  <c r="O25" i="1"/>
  <c r="O26" i="1"/>
  <c r="O22" i="1"/>
  <c r="N23" i="1"/>
  <c r="N24" i="1"/>
  <c r="N25" i="1"/>
  <c r="N26" i="1"/>
  <c r="N22" i="1"/>
  <c r="M23" i="1"/>
  <c r="M24" i="1"/>
  <c r="M25" i="1"/>
  <c r="M26" i="1"/>
  <c r="M22" i="1"/>
  <c r="L23" i="1"/>
  <c r="L24" i="1"/>
  <c r="L25" i="1"/>
  <c r="L26" i="1"/>
  <c r="L22" i="1"/>
  <c r="K23" i="1"/>
  <c r="K24" i="1"/>
  <c r="K25" i="1"/>
  <c r="K26" i="1"/>
  <c r="K22" i="1"/>
  <c r="Q15" i="1"/>
  <c r="Q16" i="1"/>
  <c r="Q17" i="1"/>
  <c r="Q18" i="1"/>
  <c r="Q14" i="1"/>
  <c r="P15" i="1"/>
  <c r="P16" i="1"/>
  <c r="P17" i="1"/>
  <c r="P18" i="1"/>
  <c r="P14" i="1"/>
  <c r="P19" i="1" s="1"/>
  <c r="P20" i="1" s="1"/>
  <c r="O15" i="1"/>
  <c r="O16" i="1"/>
  <c r="O17" i="1"/>
  <c r="O18" i="1"/>
  <c r="O14" i="1"/>
  <c r="O19" i="1" s="1"/>
  <c r="O20" i="1" s="1"/>
  <c r="N15" i="1"/>
  <c r="N16" i="1"/>
  <c r="N17" i="1"/>
  <c r="N18" i="1"/>
  <c r="N14" i="1"/>
  <c r="M15" i="1"/>
  <c r="M16" i="1"/>
  <c r="M17" i="1"/>
  <c r="M18" i="1"/>
  <c r="M14" i="1"/>
  <c r="L15" i="1"/>
  <c r="L19" i="1" s="1"/>
  <c r="L20" i="1" s="1"/>
  <c r="L16" i="1"/>
  <c r="L17" i="1"/>
  <c r="L18" i="1"/>
  <c r="L14" i="1"/>
  <c r="K15" i="1"/>
  <c r="K16" i="1"/>
  <c r="K17" i="1"/>
  <c r="K18" i="1"/>
  <c r="K14" i="1"/>
  <c r="Q6" i="1"/>
  <c r="Q7" i="1"/>
  <c r="Q8" i="1"/>
  <c r="Q9" i="1"/>
  <c r="R10" i="1"/>
  <c r="Q5" i="1"/>
  <c r="P6" i="1"/>
  <c r="P7" i="1"/>
  <c r="P8" i="1"/>
  <c r="P9" i="1"/>
  <c r="P5" i="1"/>
  <c r="O6" i="1"/>
  <c r="O7" i="1"/>
  <c r="O8" i="1"/>
  <c r="O9" i="1"/>
  <c r="O5" i="1"/>
  <c r="N6" i="1"/>
  <c r="N7" i="1"/>
  <c r="N8" i="1"/>
  <c r="N9" i="1"/>
  <c r="N5" i="1"/>
  <c r="M6" i="1"/>
  <c r="M7" i="1"/>
  <c r="M8" i="1"/>
  <c r="M9" i="1"/>
  <c r="M5" i="1"/>
  <c r="L6" i="1"/>
  <c r="L7" i="1"/>
  <c r="L8" i="1"/>
  <c r="L9" i="1"/>
  <c r="L5" i="1"/>
  <c r="L10" i="1" s="1"/>
  <c r="K6" i="1"/>
  <c r="K7" i="1"/>
  <c r="K8" i="1"/>
  <c r="K9" i="1"/>
  <c r="K5" i="1"/>
  <c r="J118" i="1"/>
  <c r="J119" i="1"/>
  <c r="J120" i="1"/>
  <c r="J121" i="1"/>
  <c r="J117" i="1"/>
  <c r="I118" i="1"/>
  <c r="I119" i="1"/>
  <c r="I120" i="1"/>
  <c r="I121" i="1"/>
  <c r="I117" i="1"/>
  <c r="H118" i="1"/>
  <c r="H119" i="1"/>
  <c r="H120" i="1"/>
  <c r="H121" i="1"/>
  <c r="H117" i="1"/>
  <c r="G118" i="1"/>
  <c r="G119" i="1"/>
  <c r="G120" i="1"/>
  <c r="G121" i="1"/>
  <c r="G117" i="1"/>
  <c r="F118" i="1"/>
  <c r="F119" i="1"/>
  <c r="F120" i="1"/>
  <c r="F121" i="1"/>
  <c r="F117" i="1"/>
  <c r="E118" i="1"/>
  <c r="E119" i="1"/>
  <c r="E120" i="1"/>
  <c r="E121" i="1"/>
  <c r="E117" i="1"/>
  <c r="D118" i="1"/>
  <c r="D119" i="1"/>
  <c r="D120" i="1"/>
  <c r="D121" i="1"/>
  <c r="D117" i="1"/>
  <c r="C39" i="2"/>
  <c r="D39" i="2"/>
  <c r="E39" i="2"/>
  <c r="F39" i="2"/>
  <c r="G39" i="2"/>
  <c r="H39" i="2"/>
  <c r="B39" i="2"/>
  <c r="C31" i="2"/>
  <c r="D31" i="2"/>
  <c r="E31" i="2"/>
  <c r="F31" i="2"/>
  <c r="G31" i="2"/>
  <c r="H31" i="2"/>
  <c r="B31" i="2"/>
  <c r="C23" i="2"/>
  <c r="D23" i="2"/>
  <c r="E23" i="2"/>
  <c r="F23" i="2"/>
  <c r="G23" i="2"/>
  <c r="H23" i="2"/>
  <c r="B23" i="2"/>
  <c r="C15" i="2"/>
  <c r="D15" i="2"/>
  <c r="E15" i="2"/>
  <c r="F15" i="2"/>
  <c r="G15" i="2"/>
  <c r="H15" i="2"/>
  <c r="B15" i="2"/>
  <c r="C7" i="2"/>
  <c r="D7" i="2"/>
  <c r="E7" i="2"/>
  <c r="F7" i="2"/>
  <c r="G7" i="2"/>
  <c r="H7" i="2"/>
  <c r="B7" i="2"/>
  <c r="Q10" i="1" l="1"/>
  <c r="M19" i="1"/>
  <c r="M20" i="1" s="1"/>
  <c r="N27" i="1"/>
  <c r="Q37" i="1"/>
  <c r="O43" i="1"/>
  <c r="P49" i="1"/>
  <c r="Q59" i="1"/>
  <c r="M59" i="1"/>
  <c r="O71" i="1"/>
  <c r="L81" i="1"/>
  <c r="Q87" i="1"/>
  <c r="L87" i="1"/>
  <c r="N93" i="1"/>
  <c r="K103" i="1"/>
  <c r="P110" i="1"/>
  <c r="M117" i="1"/>
  <c r="N10" i="1"/>
  <c r="K27" i="1"/>
  <c r="N37" i="1"/>
  <c r="O37" i="1"/>
  <c r="P43" i="1"/>
  <c r="Q49" i="1"/>
  <c r="L49" i="1"/>
  <c r="N49" i="1"/>
  <c r="L59" i="1"/>
  <c r="K65" i="1"/>
  <c r="P71" i="1"/>
  <c r="M81" i="1"/>
  <c r="Q81" i="1"/>
  <c r="O93" i="1"/>
  <c r="L103" i="1"/>
  <c r="O103" i="1"/>
  <c r="Q110" i="1"/>
  <c r="L110" i="1"/>
  <c r="N110" i="1"/>
  <c r="N117" i="1"/>
  <c r="L65" i="1"/>
  <c r="M103" i="1"/>
  <c r="Q103" i="1"/>
  <c r="O117" i="1"/>
  <c r="M27" i="1"/>
  <c r="Q27" i="1"/>
  <c r="K49" i="1"/>
  <c r="O81" i="1"/>
  <c r="K110" i="1"/>
  <c r="P117" i="1"/>
  <c r="P10" i="1"/>
  <c r="M10" i="1"/>
  <c r="Q19" i="1"/>
  <c r="Q20" i="1" s="1"/>
  <c r="M37" i="1"/>
  <c r="N65" i="1"/>
  <c r="M87" i="1"/>
  <c r="Q117" i="1"/>
  <c r="Q43" i="1"/>
  <c r="N19" i="1"/>
  <c r="N20" i="1" s="1"/>
  <c r="O27" i="1"/>
  <c r="K37" i="1"/>
  <c r="L43" i="1"/>
  <c r="N59" i="1"/>
  <c r="O65" i="1"/>
  <c r="L71" i="1"/>
  <c r="P81" i="1"/>
  <c r="N87" i="1"/>
  <c r="K93" i="1"/>
  <c r="P103" i="1"/>
  <c r="N71" i="1"/>
  <c r="K10" i="1"/>
  <c r="O10" i="1"/>
  <c r="K19" i="1"/>
  <c r="K20" i="1" s="1"/>
  <c r="L27" i="1"/>
  <c r="P27" i="1"/>
  <c r="K43" i="1"/>
  <c r="M43" i="1"/>
  <c r="K59" i="1"/>
  <c r="O59" i="1"/>
  <c r="P65" i="1"/>
  <c r="M71" i="1"/>
  <c r="L93" i="1"/>
  <c r="K117" i="1"/>
</calcChain>
</file>

<file path=xl/sharedStrings.xml><?xml version="1.0" encoding="utf-8"?>
<sst xmlns="http://schemas.openxmlformats.org/spreadsheetml/2006/main" count="556" uniqueCount="56">
  <si>
    <t>Treatment</t>
  </si>
  <si>
    <t>Readings</t>
  </si>
  <si>
    <t>Date</t>
  </si>
  <si>
    <t>13/10/2023</t>
  </si>
  <si>
    <r>
      <t>Above (</t>
    </r>
    <r>
      <rPr>
        <sz val="11"/>
        <color theme="1"/>
        <rFont val="Calibri"/>
        <family val="2"/>
      </rPr>
      <t>μmol/m².s)</t>
    </r>
  </si>
  <si>
    <t>Below (μmol/m².s)</t>
  </si>
  <si>
    <t>Rep 1</t>
  </si>
  <si>
    <t xml:space="preserve"> </t>
  </si>
  <si>
    <t>Rep 2</t>
  </si>
  <si>
    <t>Rep 3</t>
  </si>
  <si>
    <t>Replicate</t>
  </si>
  <si>
    <t>27/10/2023</t>
  </si>
  <si>
    <t>09/11/2023</t>
  </si>
  <si>
    <t>23/11/2023</t>
  </si>
  <si>
    <t>08/12/2023</t>
  </si>
  <si>
    <t>07/12/2023</t>
  </si>
  <si>
    <t>Rep</t>
  </si>
  <si>
    <t>Average interception values</t>
  </si>
  <si>
    <t>average</t>
  </si>
  <si>
    <t>average above canopy solar radiation</t>
  </si>
  <si>
    <t>average below canopy solar interception</t>
  </si>
  <si>
    <t>average percentage intercepted solar radiation</t>
  </si>
  <si>
    <t>above</t>
  </si>
  <si>
    <t>below</t>
  </si>
  <si>
    <t>07/03/2024</t>
  </si>
  <si>
    <t>19/03/2024</t>
  </si>
  <si>
    <t>02/04/2024</t>
  </si>
  <si>
    <t>23/04/2024</t>
  </si>
  <si>
    <t xml:space="preserve">Rep 3 </t>
  </si>
  <si>
    <t>17/04/2024</t>
  </si>
  <si>
    <t>30/04/2024</t>
  </si>
  <si>
    <t>01/05/2024</t>
  </si>
  <si>
    <t>Ave interception values</t>
  </si>
  <si>
    <t>Average</t>
  </si>
  <si>
    <t>interception values</t>
  </si>
  <si>
    <t>Treatment 1</t>
  </si>
  <si>
    <t>Treatment 2</t>
  </si>
  <si>
    <t>Treatment 3</t>
  </si>
  <si>
    <t>Treatment 4</t>
  </si>
  <si>
    <t>Treatment  5</t>
  </si>
  <si>
    <t>Treatment 6</t>
  </si>
  <si>
    <t>Treatment 7</t>
  </si>
  <si>
    <t>Treatment 5</t>
  </si>
  <si>
    <t xml:space="preserve">Treatment 1 </t>
  </si>
  <si>
    <t>DAP</t>
  </si>
  <si>
    <t>Treatments</t>
  </si>
  <si>
    <t>SPAD</t>
  </si>
  <si>
    <t>CIF</t>
  </si>
  <si>
    <t>COF</t>
  </si>
  <si>
    <t>LDC</t>
  </si>
  <si>
    <t>HDC</t>
  </si>
  <si>
    <t>Canopy cover</t>
  </si>
  <si>
    <t>C</t>
  </si>
  <si>
    <t>SOC</t>
  </si>
  <si>
    <t>SOM</t>
  </si>
  <si>
    <t>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</si>
</sst>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0" borderId="8" xfId="0" applyBorder="1" applyAlignment="1"/>
    <xf numFmtId="0" fontId="0" fillId="4" borderId="0" xfId="0" applyFill="1"/>
    <xf numFmtId="1" fontId="0" fillId="0" borderId="0" xfId="0" applyNumberFormat="1"/>
    <xf numFmtId="0" fontId="0" fillId="0" borderId="29" xfId="0" applyBorder="1"/>
    <xf numFmtId="0" fontId="0" fillId="0" borderId="0" xfId="0" applyBorder="1"/>
    <xf numFmtId="0" fontId="0" fillId="0" borderId="32" xfId="0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1" fontId="0" fillId="0" borderId="29" xfId="0" applyNumberFormat="1" applyBorder="1"/>
    <xf numFmtId="1" fontId="0" fillId="0" borderId="30" xfId="0" applyNumberFormat="1" applyBorder="1"/>
    <xf numFmtId="1" fontId="0" fillId="0" borderId="0" xfId="0" applyNumberFormat="1" applyBorder="1"/>
    <xf numFmtId="1" fontId="0" fillId="0" borderId="31" xfId="0" applyNumberFormat="1" applyBorder="1"/>
    <xf numFmtId="1" fontId="0" fillId="0" borderId="32" xfId="0" applyNumberFormat="1" applyBorder="1"/>
    <xf numFmtId="1" fontId="0" fillId="0" borderId="33" xfId="0" applyNumberFormat="1" applyBorder="1"/>
    <xf numFmtId="0" fontId="0" fillId="0" borderId="35" xfId="0" applyFill="1" applyBorder="1"/>
    <xf numFmtId="0" fontId="0" fillId="0" borderId="19" xfId="0" applyFill="1" applyBorder="1"/>
    <xf numFmtId="0" fontId="0" fillId="3" borderId="0" xfId="0" applyFill="1"/>
    <xf numFmtId="0" fontId="0" fillId="0" borderId="0" xfId="1" applyNumberFormat="1" applyFont="1"/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 textRotation="180"/>
    </xf>
    <xf numFmtId="0" fontId="0" fillId="0" borderId="15" xfId="0" applyBorder="1" applyAlignment="1">
      <alignment horizontal="center" vertical="center" textRotation="180"/>
    </xf>
    <xf numFmtId="0" fontId="0" fillId="0" borderId="16" xfId="0" applyBorder="1" applyAlignment="1">
      <alignment horizontal="center" vertical="center" textRotation="180"/>
    </xf>
    <xf numFmtId="0" fontId="0" fillId="0" borderId="14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textRotation="180" wrapText="1"/>
    </xf>
    <xf numFmtId="0" fontId="0" fillId="0" borderId="15" xfId="0" applyBorder="1" applyAlignment="1">
      <alignment horizontal="center" vertical="center" textRotation="180" wrapText="1"/>
    </xf>
    <xf numFmtId="0" fontId="0" fillId="0" borderId="16" xfId="0" applyBorder="1" applyAlignment="1">
      <alignment horizontal="center" vertical="center" textRotation="180" wrapText="1"/>
    </xf>
    <xf numFmtId="0" fontId="0" fillId="0" borderId="14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'Septometer Readings'!$AE$4</c:f>
              <c:strCache>
                <c:ptCount val="1"/>
                <c:pt idx="0">
                  <c:v>Treatment 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Readings'!$AD$5:$AD$9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Readings'!$AE$5:$AE$9</c:f>
              <c:numCache>
                <c:formatCode>General</c:formatCode>
                <c:ptCount val="5"/>
                <c:pt idx="0">
                  <c:v>0.14330454683111382</c:v>
                </c:pt>
                <c:pt idx="1">
                  <c:v>0.18561271679401384</c:v>
                </c:pt>
                <c:pt idx="2">
                  <c:v>0.23096411408838369</c:v>
                </c:pt>
                <c:pt idx="3">
                  <c:v>0.28338844790689421</c:v>
                </c:pt>
                <c:pt idx="4">
                  <c:v>0.32163919082084819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9A-4674-A98E-229AAA001C82}"/>
            </c:ext>
          </c:extLst>
        </c:ser>
        <c:ser>
          <c:idx val="1"/>
          <c:order val="1"/>
          <c:tx>
            <c:strRef>
              <c:f>'Septometer Readings'!$AF$4</c:f>
              <c:strCache>
                <c:ptCount val="1"/>
                <c:pt idx="0">
                  <c:v>Treatment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Readings'!$AD$5:$AD$9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Readings'!$AF$5:$AF$9</c:f>
              <c:numCache>
                <c:formatCode>General</c:formatCode>
                <c:ptCount val="5"/>
                <c:pt idx="0">
                  <c:v>0.20932492198979144</c:v>
                </c:pt>
                <c:pt idx="1">
                  <c:v>0.45591755123919725</c:v>
                </c:pt>
                <c:pt idx="2">
                  <c:v>0.8031301374587988</c:v>
                </c:pt>
                <c:pt idx="3">
                  <c:v>0.85380782837993952</c:v>
                </c:pt>
                <c:pt idx="4">
                  <c:v>0.8155621622320739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9A-4674-A98E-229AAA001C82}"/>
            </c:ext>
          </c:extLst>
        </c:ser>
        <c:ser>
          <c:idx val="2"/>
          <c:order val="2"/>
          <c:tx>
            <c:strRef>
              <c:f>'Septometer Readings'!$AG$4</c:f>
              <c:strCache>
                <c:ptCount val="1"/>
                <c:pt idx="0">
                  <c:v>Treatment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Readings'!$AD$5:$AD$9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Readings'!$AG$5:$AG$9</c:f>
              <c:numCache>
                <c:formatCode>General</c:formatCode>
                <c:ptCount val="5"/>
                <c:pt idx="0">
                  <c:v>0.20027447061508927</c:v>
                </c:pt>
                <c:pt idx="1">
                  <c:v>0.47533302408876016</c:v>
                </c:pt>
                <c:pt idx="2">
                  <c:v>0.68556466441442809</c:v>
                </c:pt>
                <c:pt idx="3">
                  <c:v>0.76405778074824704</c:v>
                </c:pt>
                <c:pt idx="4">
                  <c:v>0.72132280925130521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9A-4674-A98E-229AAA001C82}"/>
            </c:ext>
          </c:extLst>
        </c:ser>
        <c:ser>
          <c:idx val="3"/>
          <c:order val="3"/>
          <c:tx>
            <c:strRef>
              <c:f>'Septometer Readings'!$AH$4</c:f>
              <c:strCache>
                <c:ptCount val="1"/>
                <c:pt idx="0">
                  <c:v>Treatment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Readings'!$AD$5:$AD$9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Readings'!$AH$5:$AH$9</c:f>
              <c:numCache>
                <c:formatCode>General</c:formatCode>
                <c:ptCount val="5"/>
                <c:pt idx="0">
                  <c:v>0.18748847222320664</c:v>
                </c:pt>
                <c:pt idx="1">
                  <c:v>0.36496584142731053</c:v>
                </c:pt>
                <c:pt idx="2">
                  <c:v>0.75408691802409544</c:v>
                </c:pt>
                <c:pt idx="3">
                  <c:v>0.90606637052302785</c:v>
                </c:pt>
                <c:pt idx="4">
                  <c:v>0.88339809131817815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9A-4674-A98E-229AAA001C82}"/>
            </c:ext>
          </c:extLst>
        </c:ser>
        <c:ser>
          <c:idx val="4"/>
          <c:order val="4"/>
          <c:tx>
            <c:strRef>
              <c:f>'Septometer Readings'!$AI$4</c:f>
              <c:strCache>
                <c:ptCount val="1"/>
                <c:pt idx="0">
                  <c:v>Treatment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Readings'!$AD$5:$AD$9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Readings'!$AI$5:$AI$9</c:f>
              <c:numCache>
                <c:formatCode>General</c:formatCode>
                <c:ptCount val="5"/>
                <c:pt idx="0">
                  <c:v>0.11764545832859652</c:v>
                </c:pt>
                <c:pt idx="1">
                  <c:v>0.24505439481987648</c:v>
                </c:pt>
                <c:pt idx="2">
                  <c:v>0.43867176307899891</c:v>
                </c:pt>
                <c:pt idx="3">
                  <c:v>0.6005592944265592</c:v>
                </c:pt>
                <c:pt idx="4">
                  <c:v>0.64382801549276825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9A-4674-A98E-229AAA001C82}"/>
            </c:ext>
          </c:extLst>
        </c:ser>
        <c:ser>
          <c:idx val="5"/>
          <c:order val="5"/>
          <c:tx>
            <c:strRef>
              <c:f>'Septometer Readings'!$AJ$4</c:f>
              <c:strCache>
                <c:ptCount val="1"/>
                <c:pt idx="0">
                  <c:v>Treatment 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Readings'!$AD$5:$AD$9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Readings'!$AJ$5:$AJ$9</c:f>
              <c:numCache>
                <c:formatCode>General</c:formatCode>
                <c:ptCount val="5"/>
                <c:pt idx="0">
                  <c:v>0.19326351581714063</c:v>
                </c:pt>
                <c:pt idx="1">
                  <c:v>0.36984029063249091</c:v>
                </c:pt>
                <c:pt idx="2">
                  <c:v>0.72784975662677753</c:v>
                </c:pt>
                <c:pt idx="3">
                  <c:v>0.80252088363751828</c:v>
                </c:pt>
                <c:pt idx="4">
                  <c:v>0.76507100151759799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9A-4674-A98E-229AAA001C82}"/>
            </c:ext>
          </c:extLst>
        </c:ser>
        <c:ser>
          <c:idx val="6"/>
          <c:order val="6"/>
          <c:tx>
            <c:strRef>
              <c:f>'Septometer Readings'!$AK$4</c:f>
              <c:strCache>
                <c:ptCount val="1"/>
                <c:pt idx="0">
                  <c:v>Treatment 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Readings'!$AD$5:$AD$9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Readings'!$AK$5:$AK$9</c:f>
              <c:numCache>
                <c:formatCode>General</c:formatCode>
                <c:ptCount val="5"/>
                <c:pt idx="0">
                  <c:v>7.2884326494197627E-2</c:v>
                </c:pt>
                <c:pt idx="1">
                  <c:v>0.21634689417239081</c:v>
                </c:pt>
                <c:pt idx="2">
                  <c:v>0.42652402314264087</c:v>
                </c:pt>
                <c:pt idx="3">
                  <c:v>0.5697877224112603</c:v>
                </c:pt>
                <c:pt idx="4">
                  <c:v>0.6527592715921775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9A-4674-A98E-229AAA001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7093263"/>
        <c:axId val="1373831775"/>
      </c:lineChart>
      <c:catAx>
        <c:axId val="15370932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Date</a:t>
                </a:r>
                <a:r>
                  <a:rPr lang="en-ZA" baseline="0"/>
                  <a:t> 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3831775"/>
        <c:crosses val="autoZero"/>
        <c:auto val="1"/>
        <c:lblAlgn val="ctr"/>
        <c:lblOffset val="100"/>
        <c:noMultiLvlLbl val="0"/>
      </c:catAx>
      <c:valAx>
        <c:axId val="137383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Canopy</a:t>
                </a:r>
                <a:r>
                  <a:rPr lang="en-ZA" baseline="0"/>
                  <a:t> Interception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7093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'Septometer Readings'!$AN$13</c:f>
              <c:strCache>
                <c:ptCount val="1"/>
                <c:pt idx="0">
                  <c:v>Treatment 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Readings'!$AM$14:$AM$18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Readings'!$AN$14:$AN$18</c:f>
              <c:numCache>
                <c:formatCode>General</c:formatCode>
                <c:ptCount val="5"/>
                <c:pt idx="0">
                  <c:v>14.330454683111382</c:v>
                </c:pt>
                <c:pt idx="1">
                  <c:v>18.561271679401383</c:v>
                </c:pt>
                <c:pt idx="2">
                  <c:v>23.096411408838367</c:v>
                </c:pt>
                <c:pt idx="3">
                  <c:v>28.338844790689421</c:v>
                </c:pt>
                <c:pt idx="4">
                  <c:v>32.163919082084817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2D-4B21-96D9-153191F5D34F}"/>
            </c:ext>
          </c:extLst>
        </c:ser>
        <c:ser>
          <c:idx val="1"/>
          <c:order val="1"/>
          <c:tx>
            <c:strRef>
              <c:f>'Septometer Readings'!$AO$13</c:f>
              <c:strCache>
                <c:ptCount val="1"/>
                <c:pt idx="0">
                  <c:v>Treatment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Readings'!$AM$14:$AM$18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Readings'!$AO$14:$AO$18</c:f>
              <c:numCache>
                <c:formatCode>General</c:formatCode>
                <c:ptCount val="5"/>
                <c:pt idx="0">
                  <c:v>20.932492198979144</c:v>
                </c:pt>
                <c:pt idx="1">
                  <c:v>45.591755123919725</c:v>
                </c:pt>
                <c:pt idx="2">
                  <c:v>80.313013745879886</c:v>
                </c:pt>
                <c:pt idx="3">
                  <c:v>85.380782837993948</c:v>
                </c:pt>
                <c:pt idx="4">
                  <c:v>81.556216223207386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2D-4B21-96D9-153191F5D34F}"/>
            </c:ext>
          </c:extLst>
        </c:ser>
        <c:ser>
          <c:idx val="2"/>
          <c:order val="2"/>
          <c:tx>
            <c:strRef>
              <c:f>'Septometer Readings'!$AP$13</c:f>
              <c:strCache>
                <c:ptCount val="1"/>
                <c:pt idx="0">
                  <c:v>Treatment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Readings'!$AM$14:$AM$18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Readings'!$AP$14:$AP$18</c:f>
              <c:numCache>
                <c:formatCode>General</c:formatCode>
                <c:ptCount val="5"/>
                <c:pt idx="0">
                  <c:v>20.027447061508926</c:v>
                </c:pt>
                <c:pt idx="1">
                  <c:v>47.533302408876018</c:v>
                </c:pt>
                <c:pt idx="2">
                  <c:v>68.556466441442808</c:v>
                </c:pt>
                <c:pt idx="3">
                  <c:v>76.40577807482471</c:v>
                </c:pt>
                <c:pt idx="4">
                  <c:v>72.132280925130516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2D-4B21-96D9-153191F5D34F}"/>
            </c:ext>
          </c:extLst>
        </c:ser>
        <c:ser>
          <c:idx val="3"/>
          <c:order val="3"/>
          <c:tx>
            <c:strRef>
              <c:f>'Septometer Readings'!$AQ$13</c:f>
              <c:strCache>
                <c:ptCount val="1"/>
                <c:pt idx="0">
                  <c:v>Treatment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Readings'!$AM$14:$AM$18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Readings'!$AQ$14:$AQ$18</c:f>
              <c:numCache>
                <c:formatCode>General</c:formatCode>
                <c:ptCount val="5"/>
                <c:pt idx="0">
                  <c:v>18.748847222320663</c:v>
                </c:pt>
                <c:pt idx="1">
                  <c:v>36.496584142731052</c:v>
                </c:pt>
                <c:pt idx="2">
                  <c:v>75.40869180240955</c:v>
                </c:pt>
                <c:pt idx="3">
                  <c:v>90.606637052302787</c:v>
                </c:pt>
                <c:pt idx="4">
                  <c:v>88.339809131817816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2D-4B21-96D9-153191F5D34F}"/>
            </c:ext>
          </c:extLst>
        </c:ser>
        <c:ser>
          <c:idx val="4"/>
          <c:order val="4"/>
          <c:tx>
            <c:strRef>
              <c:f>'Septometer Readings'!$AR$13</c:f>
              <c:strCache>
                <c:ptCount val="1"/>
                <c:pt idx="0">
                  <c:v>Treatment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Readings'!$AM$14:$AM$18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Readings'!$AR$14:$AR$18</c:f>
              <c:numCache>
                <c:formatCode>General</c:formatCode>
                <c:ptCount val="5"/>
                <c:pt idx="0">
                  <c:v>11.764545832859651</c:v>
                </c:pt>
                <c:pt idx="1">
                  <c:v>24.505439481987647</c:v>
                </c:pt>
                <c:pt idx="2">
                  <c:v>43.867176307899889</c:v>
                </c:pt>
                <c:pt idx="3">
                  <c:v>60.055929442655923</c:v>
                </c:pt>
                <c:pt idx="4">
                  <c:v>64.38280154927682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02D-4B21-96D9-153191F5D34F}"/>
            </c:ext>
          </c:extLst>
        </c:ser>
        <c:ser>
          <c:idx val="5"/>
          <c:order val="5"/>
          <c:tx>
            <c:strRef>
              <c:f>'Septometer Readings'!$AS$13</c:f>
              <c:strCache>
                <c:ptCount val="1"/>
                <c:pt idx="0">
                  <c:v>Treatment 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Readings'!$AM$14:$AM$18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Readings'!$AS$14:$AS$18</c:f>
              <c:numCache>
                <c:formatCode>General</c:formatCode>
                <c:ptCount val="5"/>
                <c:pt idx="0">
                  <c:v>19.326351581714064</c:v>
                </c:pt>
                <c:pt idx="1">
                  <c:v>36.984029063249089</c:v>
                </c:pt>
                <c:pt idx="2">
                  <c:v>72.784975662677752</c:v>
                </c:pt>
                <c:pt idx="3">
                  <c:v>80.252088363751824</c:v>
                </c:pt>
                <c:pt idx="4">
                  <c:v>76.507100151759801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2D-4B21-96D9-153191F5D34F}"/>
            </c:ext>
          </c:extLst>
        </c:ser>
        <c:ser>
          <c:idx val="6"/>
          <c:order val="6"/>
          <c:tx>
            <c:strRef>
              <c:f>'Septometer Readings'!$AT$13</c:f>
              <c:strCache>
                <c:ptCount val="1"/>
                <c:pt idx="0">
                  <c:v>Treatment 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'Septometer Readings'!$AM$14:$AM$18</c:f>
              <c:strCache>
                <c:ptCount val="5"/>
                <c:pt idx="0">
                  <c:v>13/10/2023</c:v>
                </c:pt>
                <c:pt idx="1">
                  <c:v>27/10/2023</c:v>
                </c:pt>
                <c:pt idx="2">
                  <c:v>09/11/2023</c:v>
                </c:pt>
                <c:pt idx="3">
                  <c:v>23/11/2023</c:v>
                </c:pt>
                <c:pt idx="4">
                  <c:v>08/12/2023</c:v>
                </c:pt>
              </c:strCache>
            </c:strRef>
          </c:cat>
          <c:val>
            <c:numRef>
              <c:f>'Septometer Readings'!$AT$14:$AT$18</c:f>
              <c:numCache>
                <c:formatCode>General</c:formatCode>
                <c:ptCount val="5"/>
                <c:pt idx="0">
                  <c:v>7.2884326494197627</c:v>
                </c:pt>
                <c:pt idx="1">
                  <c:v>21.63468941723908</c:v>
                </c:pt>
                <c:pt idx="2">
                  <c:v>42.652402314264087</c:v>
                </c:pt>
                <c:pt idx="3">
                  <c:v>56.97877224112603</c:v>
                </c:pt>
                <c:pt idx="4">
                  <c:v>65.275927159217744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02D-4B21-96D9-153191F5D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6752111"/>
        <c:axId val="1366494767"/>
      </c:lineChart>
      <c:catAx>
        <c:axId val="14167521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494767"/>
        <c:crosses val="autoZero"/>
        <c:auto val="1"/>
        <c:lblAlgn val="ctr"/>
        <c:lblOffset val="100"/>
        <c:noMultiLvlLbl val="0"/>
      </c:catAx>
      <c:valAx>
        <c:axId val="136649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Canopy</a:t>
                </a:r>
                <a:r>
                  <a:rPr lang="en-ZA" baseline="0"/>
                  <a:t> Interception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752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'SPAD Readings'!$M$9:$M$10</c:f>
              <c:strCache>
                <c:ptCount val="2"/>
                <c:pt idx="0">
                  <c:v>Treatment</c:v>
                </c:pt>
                <c:pt idx="1">
                  <c:v>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'SPAD Readings'!$L$11:$L$15</c:f>
              <c:numCache>
                <c:formatCode>General</c:formatCode>
                <c:ptCount val="5"/>
                <c:pt idx="0">
                  <c:v>31</c:v>
                </c:pt>
                <c:pt idx="1">
                  <c:v>45</c:v>
                </c:pt>
                <c:pt idx="2">
                  <c:v>58</c:v>
                </c:pt>
                <c:pt idx="3">
                  <c:v>72</c:v>
                </c:pt>
                <c:pt idx="4">
                  <c:v>86</c:v>
                </c:pt>
              </c:numCache>
            </c:numRef>
          </c:cat>
          <c:val>
            <c:numRef>
              <c:f>'SPAD Readings'!$M$11:$M$15</c:f>
              <c:numCache>
                <c:formatCode>General</c:formatCode>
                <c:ptCount val="5"/>
                <c:pt idx="0">
                  <c:v>609.66666666666663</c:v>
                </c:pt>
                <c:pt idx="1">
                  <c:v>577.33333333333337</c:v>
                </c:pt>
                <c:pt idx="2">
                  <c:v>537</c:v>
                </c:pt>
                <c:pt idx="3">
                  <c:v>484.33333333333331</c:v>
                </c:pt>
                <c:pt idx="4">
                  <c:v>442.33333333333331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1E-4E79-B70F-8B06ADCF14D2}"/>
            </c:ext>
          </c:extLst>
        </c:ser>
        <c:ser>
          <c:idx val="1"/>
          <c:order val="1"/>
          <c:tx>
            <c:strRef>
              <c:f>'SPAD Readings'!$N$9:$N$10</c:f>
              <c:strCache>
                <c:ptCount val="2"/>
                <c:pt idx="0">
                  <c:v>Treatment</c:v>
                </c:pt>
                <c:pt idx="1">
                  <c:v>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'SPAD Readings'!$L$11:$L$15</c:f>
              <c:numCache>
                <c:formatCode>General</c:formatCode>
                <c:ptCount val="5"/>
                <c:pt idx="0">
                  <c:v>31</c:v>
                </c:pt>
                <c:pt idx="1">
                  <c:v>45</c:v>
                </c:pt>
                <c:pt idx="2">
                  <c:v>58</c:v>
                </c:pt>
                <c:pt idx="3">
                  <c:v>72</c:v>
                </c:pt>
                <c:pt idx="4">
                  <c:v>86</c:v>
                </c:pt>
              </c:numCache>
            </c:numRef>
          </c:cat>
          <c:val>
            <c:numRef>
              <c:f>'SPAD Readings'!$N$11:$N$15</c:f>
              <c:numCache>
                <c:formatCode>General</c:formatCode>
                <c:ptCount val="5"/>
                <c:pt idx="0">
                  <c:v>603.33333333333337</c:v>
                </c:pt>
                <c:pt idx="1">
                  <c:v>717.66666666666663</c:v>
                </c:pt>
                <c:pt idx="2">
                  <c:v>647.33333333333337</c:v>
                </c:pt>
                <c:pt idx="3">
                  <c:v>653</c:v>
                </c:pt>
                <c:pt idx="4">
                  <c:v>577.33333333333337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1E-4E79-B70F-8B06ADCF14D2}"/>
            </c:ext>
          </c:extLst>
        </c:ser>
        <c:ser>
          <c:idx val="2"/>
          <c:order val="2"/>
          <c:tx>
            <c:strRef>
              <c:f>'SPAD Readings'!$O$9:$O$10</c:f>
              <c:strCache>
                <c:ptCount val="2"/>
                <c:pt idx="0">
                  <c:v>Treatment</c:v>
                </c:pt>
                <c:pt idx="1">
                  <c:v>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'SPAD Readings'!$L$11:$L$15</c:f>
              <c:numCache>
                <c:formatCode>General</c:formatCode>
                <c:ptCount val="5"/>
                <c:pt idx="0">
                  <c:v>31</c:v>
                </c:pt>
                <c:pt idx="1">
                  <c:v>45</c:v>
                </c:pt>
                <c:pt idx="2">
                  <c:v>58</c:v>
                </c:pt>
                <c:pt idx="3">
                  <c:v>72</c:v>
                </c:pt>
                <c:pt idx="4">
                  <c:v>86</c:v>
                </c:pt>
              </c:numCache>
            </c:numRef>
          </c:cat>
          <c:val>
            <c:numRef>
              <c:f>'SPAD Readings'!$O$11:$O$15</c:f>
              <c:numCache>
                <c:formatCode>General</c:formatCode>
                <c:ptCount val="5"/>
                <c:pt idx="0">
                  <c:v>637</c:v>
                </c:pt>
                <c:pt idx="1">
                  <c:v>728.66666666666663</c:v>
                </c:pt>
                <c:pt idx="2">
                  <c:v>621</c:v>
                </c:pt>
                <c:pt idx="3">
                  <c:v>584.66666666666663</c:v>
                </c:pt>
                <c:pt idx="4">
                  <c:v>551.66666666666663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1E-4E79-B70F-8B06ADCF14D2}"/>
            </c:ext>
          </c:extLst>
        </c:ser>
        <c:ser>
          <c:idx val="3"/>
          <c:order val="3"/>
          <c:tx>
            <c:strRef>
              <c:f>'SPAD Readings'!$P$9:$P$10</c:f>
              <c:strCache>
                <c:ptCount val="2"/>
                <c:pt idx="0">
                  <c:v>Treatment</c:v>
                </c:pt>
                <c:pt idx="1">
                  <c:v>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'SPAD Readings'!$L$11:$L$15</c:f>
              <c:numCache>
                <c:formatCode>General</c:formatCode>
                <c:ptCount val="5"/>
                <c:pt idx="0">
                  <c:v>31</c:v>
                </c:pt>
                <c:pt idx="1">
                  <c:v>45</c:v>
                </c:pt>
                <c:pt idx="2">
                  <c:v>58</c:v>
                </c:pt>
                <c:pt idx="3">
                  <c:v>72</c:v>
                </c:pt>
                <c:pt idx="4">
                  <c:v>86</c:v>
                </c:pt>
              </c:numCache>
            </c:numRef>
          </c:cat>
          <c:val>
            <c:numRef>
              <c:f>'SPAD Readings'!$P$11:$P$15</c:f>
              <c:numCache>
                <c:formatCode>General</c:formatCode>
                <c:ptCount val="5"/>
                <c:pt idx="0">
                  <c:v>680.66666666666663</c:v>
                </c:pt>
                <c:pt idx="1">
                  <c:v>788.66666666666663</c:v>
                </c:pt>
                <c:pt idx="2">
                  <c:v>664.66666666666663</c:v>
                </c:pt>
                <c:pt idx="3">
                  <c:v>637.66666666666663</c:v>
                </c:pt>
                <c:pt idx="4">
                  <c:v>594.66666666666663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1E-4E79-B70F-8B06ADCF14D2}"/>
            </c:ext>
          </c:extLst>
        </c:ser>
        <c:ser>
          <c:idx val="4"/>
          <c:order val="4"/>
          <c:tx>
            <c:strRef>
              <c:f>'SPAD Readings'!$Q$9:$Q$10</c:f>
              <c:strCache>
                <c:ptCount val="2"/>
                <c:pt idx="0">
                  <c:v>Treatment</c:v>
                </c:pt>
                <c:pt idx="1">
                  <c:v>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'SPAD Readings'!$L$11:$L$15</c:f>
              <c:numCache>
                <c:formatCode>General</c:formatCode>
                <c:ptCount val="5"/>
                <c:pt idx="0">
                  <c:v>31</c:v>
                </c:pt>
                <c:pt idx="1">
                  <c:v>45</c:v>
                </c:pt>
                <c:pt idx="2">
                  <c:v>58</c:v>
                </c:pt>
                <c:pt idx="3">
                  <c:v>72</c:v>
                </c:pt>
                <c:pt idx="4">
                  <c:v>86</c:v>
                </c:pt>
              </c:numCache>
            </c:numRef>
          </c:cat>
          <c:val>
            <c:numRef>
              <c:f>'SPAD Readings'!$Q$11:$Q$15</c:f>
              <c:numCache>
                <c:formatCode>General</c:formatCode>
                <c:ptCount val="5"/>
                <c:pt idx="0">
                  <c:v>639</c:v>
                </c:pt>
                <c:pt idx="1">
                  <c:v>698.33333333333337</c:v>
                </c:pt>
                <c:pt idx="2">
                  <c:v>595.66666666666663</c:v>
                </c:pt>
                <c:pt idx="3">
                  <c:v>579</c:v>
                </c:pt>
                <c:pt idx="4">
                  <c:v>552.66666666666663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1E-4E79-B70F-8B06ADCF14D2}"/>
            </c:ext>
          </c:extLst>
        </c:ser>
        <c:ser>
          <c:idx val="5"/>
          <c:order val="5"/>
          <c:tx>
            <c:strRef>
              <c:f>'SPAD Readings'!$R$9:$R$10</c:f>
              <c:strCache>
                <c:ptCount val="2"/>
                <c:pt idx="0">
                  <c:v>Treatment</c:v>
                </c:pt>
                <c:pt idx="1">
                  <c:v>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'SPAD Readings'!$L$11:$L$15</c:f>
              <c:numCache>
                <c:formatCode>General</c:formatCode>
                <c:ptCount val="5"/>
                <c:pt idx="0">
                  <c:v>31</c:v>
                </c:pt>
                <c:pt idx="1">
                  <c:v>45</c:v>
                </c:pt>
                <c:pt idx="2">
                  <c:v>58</c:v>
                </c:pt>
                <c:pt idx="3">
                  <c:v>72</c:v>
                </c:pt>
                <c:pt idx="4">
                  <c:v>86</c:v>
                </c:pt>
              </c:numCache>
            </c:numRef>
          </c:cat>
          <c:val>
            <c:numRef>
              <c:f>'SPAD Readings'!$R$11:$R$15</c:f>
              <c:numCache>
                <c:formatCode>General</c:formatCode>
                <c:ptCount val="5"/>
                <c:pt idx="0">
                  <c:v>610.66666666666663</c:v>
                </c:pt>
                <c:pt idx="1">
                  <c:v>761</c:v>
                </c:pt>
                <c:pt idx="2">
                  <c:v>660.33333333333337</c:v>
                </c:pt>
                <c:pt idx="3">
                  <c:v>639.66666666666663</c:v>
                </c:pt>
                <c:pt idx="4">
                  <c:v>575.33333333333337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B1E-4E79-B70F-8B06ADCF14D2}"/>
            </c:ext>
          </c:extLst>
        </c:ser>
        <c:ser>
          <c:idx val="6"/>
          <c:order val="6"/>
          <c:tx>
            <c:strRef>
              <c:f>'SPAD Readings'!$S$9:$S$10</c:f>
              <c:strCache>
                <c:ptCount val="2"/>
                <c:pt idx="0">
                  <c:v>Treatment</c:v>
                </c:pt>
                <c:pt idx="1">
                  <c:v>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'SPAD Readings'!$L$11:$L$15</c:f>
              <c:numCache>
                <c:formatCode>General</c:formatCode>
                <c:ptCount val="5"/>
                <c:pt idx="0">
                  <c:v>31</c:v>
                </c:pt>
                <c:pt idx="1">
                  <c:v>45</c:v>
                </c:pt>
                <c:pt idx="2">
                  <c:v>58</c:v>
                </c:pt>
                <c:pt idx="3">
                  <c:v>72</c:v>
                </c:pt>
                <c:pt idx="4">
                  <c:v>86</c:v>
                </c:pt>
              </c:numCache>
            </c:numRef>
          </c:cat>
          <c:val>
            <c:numRef>
              <c:f>'SPAD Readings'!$S$11:$S$15</c:f>
              <c:numCache>
                <c:formatCode>General</c:formatCode>
                <c:ptCount val="5"/>
                <c:pt idx="0">
                  <c:v>632.33333333333337</c:v>
                </c:pt>
                <c:pt idx="1">
                  <c:v>721.66666666666663</c:v>
                </c:pt>
                <c:pt idx="2">
                  <c:v>622</c:v>
                </c:pt>
                <c:pt idx="3">
                  <c:v>621.66666666666663</c:v>
                </c:pt>
                <c:pt idx="4">
                  <c:v>548.66666666666663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1E-4E79-B70F-8B06ADCF1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185824"/>
        <c:axId val="1834262752"/>
      </c:lineChart>
      <c:catAx>
        <c:axId val="311185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262752"/>
        <c:crosses val="autoZero"/>
        <c:auto val="1"/>
        <c:lblAlgn val="ctr"/>
        <c:lblOffset val="100"/>
        <c:noMultiLvlLbl val="0"/>
      </c:catAx>
      <c:valAx>
        <c:axId val="1834262752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SPAD</a:t>
                </a:r>
                <a:r>
                  <a:rPr lang="en-ZA" baseline="0"/>
                  <a:t> Reading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185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'Trial 2 Septometr readings'!$AE$11</c:f>
              <c:strCache>
                <c:ptCount val="1"/>
                <c:pt idx="0">
                  <c:v>Treatment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'Trial 2 Septometr readings'!$AD$12:$AD$16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23/04/2024</c:v>
                </c:pt>
                <c:pt idx="4">
                  <c:v>01/05/2024</c:v>
                </c:pt>
              </c:strCache>
            </c:strRef>
          </c:cat>
          <c:val>
            <c:numRef>
              <c:f>'Trial 2 Septometr readings'!$AE$12:$AE$16</c:f>
              <c:numCache>
                <c:formatCode>General</c:formatCode>
                <c:ptCount val="5"/>
                <c:pt idx="0">
                  <c:v>22.419747005639458</c:v>
                </c:pt>
                <c:pt idx="1">
                  <c:v>26.867734619702215</c:v>
                </c:pt>
                <c:pt idx="2">
                  <c:v>31.335701111589525</c:v>
                </c:pt>
                <c:pt idx="3">
                  <c:v>32.871152924878331</c:v>
                </c:pt>
                <c:pt idx="4">
                  <c:v>28.298322869697952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5F-4EF7-9314-5500F861F800}"/>
            </c:ext>
          </c:extLst>
        </c:ser>
        <c:ser>
          <c:idx val="1"/>
          <c:order val="1"/>
          <c:tx>
            <c:strRef>
              <c:f>'Trial 2 Septometr readings'!$AF$11</c:f>
              <c:strCache>
                <c:ptCount val="1"/>
                <c:pt idx="0">
                  <c:v>Treatment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'Trial 2 Septometr readings'!$AD$12:$AD$16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23/04/2024</c:v>
                </c:pt>
                <c:pt idx="4">
                  <c:v>01/05/2024</c:v>
                </c:pt>
              </c:strCache>
            </c:strRef>
          </c:cat>
          <c:val>
            <c:numRef>
              <c:f>'Trial 2 Septometr readings'!$AF$12:$AF$16</c:f>
              <c:numCache>
                <c:formatCode>General</c:formatCode>
                <c:ptCount val="5"/>
                <c:pt idx="0">
                  <c:v>34.963292672549088</c:v>
                </c:pt>
                <c:pt idx="1">
                  <c:v>54.337812606275726</c:v>
                </c:pt>
                <c:pt idx="2">
                  <c:v>70.61468026767362</c:v>
                </c:pt>
                <c:pt idx="3">
                  <c:v>64.911903685419702</c:v>
                </c:pt>
                <c:pt idx="4">
                  <c:v>54.326051479616147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5F-4EF7-9314-5500F861F800}"/>
            </c:ext>
          </c:extLst>
        </c:ser>
        <c:ser>
          <c:idx val="2"/>
          <c:order val="2"/>
          <c:tx>
            <c:strRef>
              <c:f>'Trial 2 Septometr readings'!$AG$11</c:f>
              <c:strCache>
                <c:ptCount val="1"/>
                <c:pt idx="0">
                  <c:v>Treatment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'Trial 2 Septometr readings'!$AD$12:$AD$16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23/04/2024</c:v>
                </c:pt>
                <c:pt idx="4">
                  <c:v>01/05/2024</c:v>
                </c:pt>
              </c:strCache>
            </c:strRef>
          </c:cat>
          <c:val>
            <c:numRef>
              <c:f>'Trial 2 Septometr readings'!$AG$12:$AG$16</c:f>
              <c:numCache>
                <c:formatCode>General</c:formatCode>
                <c:ptCount val="5"/>
                <c:pt idx="0">
                  <c:v>28.200391683677257</c:v>
                </c:pt>
                <c:pt idx="1">
                  <c:v>47.518023913866251</c:v>
                </c:pt>
                <c:pt idx="2">
                  <c:v>60.748794652955475</c:v>
                </c:pt>
                <c:pt idx="3">
                  <c:v>53.201028551771593</c:v>
                </c:pt>
                <c:pt idx="4">
                  <c:v>53.406494293250276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5F-4EF7-9314-5500F861F800}"/>
            </c:ext>
          </c:extLst>
        </c:ser>
        <c:ser>
          <c:idx val="3"/>
          <c:order val="3"/>
          <c:tx>
            <c:strRef>
              <c:f>'Trial 2 Septometr readings'!$AH$11</c:f>
              <c:strCache>
                <c:ptCount val="1"/>
                <c:pt idx="0">
                  <c:v>Treatment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'Trial 2 Septometr readings'!$AD$12:$AD$16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23/04/2024</c:v>
                </c:pt>
                <c:pt idx="4">
                  <c:v>01/05/2024</c:v>
                </c:pt>
              </c:strCache>
            </c:strRef>
          </c:cat>
          <c:val>
            <c:numRef>
              <c:f>'Trial 2 Septometr readings'!$AH$12:$AH$16</c:f>
              <c:numCache>
                <c:formatCode>General</c:formatCode>
                <c:ptCount val="5"/>
                <c:pt idx="0">
                  <c:v>36.831725088490792</c:v>
                </c:pt>
                <c:pt idx="1">
                  <c:v>52.597362514247017</c:v>
                </c:pt>
                <c:pt idx="2">
                  <c:v>68.109104651836802</c:v>
                </c:pt>
                <c:pt idx="3">
                  <c:v>67.834146016654287</c:v>
                </c:pt>
                <c:pt idx="4">
                  <c:v>59.621736941609115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5F-4EF7-9314-5500F861F800}"/>
            </c:ext>
          </c:extLst>
        </c:ser>
        <c:ser>
          <c:idx val="4"/>
          <c:order val="4"/>
          <c:tx>
            <c:strRef>
              <c:f>'Trial 2 Septometr readings'!$AI$11</c:f>
              <c:strCache>
                <c:ptCount val="1"/>
                <c:pt idx="0">
                  <c:v>Treatment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'Trial 2 Septometr readings'!$AD$12:$AD$16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23/04/2024</c:v>
                </c:pt>
                <c:pt idx="4">
                  <c:v>01/05/2024</c:v>
                </c:pt>
              </c:strCache>
            </c:strRef>
          </c:cat>
          <c:val>
            <c:numRef>
              <c:f>'Trial 2 Septometr readings'!$AI$12:$AI$16</c:f>
              <c:numCache>
                <c:formatCode>General</c:formatCode>
                <c:ptCount val="5"/>
                <c:pt idx="0">
                  <c:v>32.594483126400924</c:v>
                </c:pt>
                <c:pt idx="1">
                  <c:v>50.05071824405448</c:v>
                </c:pt>
                <c:pt idx="2">
                  <c:v>52.206038548982725</c:v>
                </c:pt>
                <c:pt idx="3">
                  <c:v>43.632975584288744</c:v>
                </c:pt>
                <c:pt idx="4">
                  <c:v>39.113082215187475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5F-4EF7-9314-5500F861F800}"/>
            </c:ext>
          </c:extLst>
        </c:ser>
        <c:ser>
          <c:idx val="5"/>
          <c:order val="5"/>
          <c:tx>
            <c:strRef>
              <c:f>'Trial 2 Septometr readings'!$AJ$11</c:f>
              <c:strCache>
                <c:ptCount val="1"/>
                <c:pt idx="0">
                  <c:v>Treatment 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'Trial 2 Septometr readings'!$AD$12:$AD$16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23/04/2024</c:v>
                </c:pt>
                <c:pt idx="4">
                  <c:v>01/05/2024</c:v>
                </c:pt>
              </c:strCache>
            </c:strRef>
          </c:cat>
          <c:val>
            <c:numRef>
              <c:f>'Trial 2 Septometr readings'!$AJ$12:$AJ$16</c:f>
              <c:numCache>
                <c:formatCode>General</c:formatCode>
                <c:ptCount val="5"/>
                <c:pt idx="0">
                  <c:v>36.900946070441499</c:v>
                </c:pt>
                <c:pt idx="1">
                  <c:v>46.447847200326528</c:v>
                </c:pt>
                <c:pt idx="2">
                  <c:v>66.68517385460602</c:v>
                </c:pt>
                <c:pt idx="3">
                  <c:v>57.93645255443279</c:v>
                </c:pt>
                <c:pt idx="4">
                  <c:v>52.678619781290656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15F-4EF7-9314-5500F861F800}"/>
            </c:ext>
          </c:extLst>
        </c:ser>
        <c:ser>
          <c:idx val="6"/>
          <c:order val="6"/>
          <c:tx>
            <c:strRef>
              <c:f>'Trial 2 Septometr readings'!$AK$11</c:f>
              <c:strCache>
                <c:ptCount val="1"/>
                <c:pt idx="0">
                  <c:v>Treatment 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'Trial 2 Septometr readings'!$AD$12:$AD$16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23/04/2024</c:v>
                </c:pt>
                <c:pt idx="4">
                  <c:v>01/05/2024</c:v>
                </c:pt>
              </c:strCache>
            </c:strRef>
          </c:cat>
          <c:val>
            <c:numRef>
              <c:f>'Trial 2 Septometr readings'!$AK$12:$AK$16</c:f>
              <c:numCache>
                <c:formatCode>General</c:formatCode>
                <c:ptCount val="5"/>
                <c:pt idx="0">
                  <c:v>38.834020333525061</c:v>
                </c:pt>
                <c:pt idx="1">
                  <c:v>43.265130130100033</c:v>
                </c:pt>
                <c:pt idx="2">
                  <c:v>48.765761065915306</c:v>
                </c:pt>
                <c:pt idx="3">
                  <c:v>43.014608088452192</c:v>
                </c:pt>
                <c:pt idx="4">
                  <c:v>37.21229535617141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15F-4EF7-9314-5500F861F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6739583"/>
        <c:axId val="1217694303"/>
      </c:lineChart>
      <c:catAx>
        <c:axId val="14167395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7694303"/>
        <c:crosses val="autoZero"/>
        <c:auto val="1"/>
        <c:lblAlgn val="ctr"/>
        <c:lblOffset val="100"/>
        <c:noMultiLvlLbl val="0"/>
      </c:catAx>
      <c:valAx>
        <c:axId val="1217694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Canopy</a:t>
                </a:r>
                <a:r>
                  <a:rPr lang="en-ZA" baseline="0"/>
                  <a:t> Interception (%)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739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'Trial 2 SPAD Readings'!$M$10</c:f>
              <c:strCache>
                <c:ptCount val="1"/>
                <c:pt idx="0">
                  <c:v>Treatment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'Trial 2 SPAD Readings'!$L$11:$L$15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17/04/2024</c:v>
                </c:pt>
                <c:pt idx="4">
                  <c:v>30/04/2024</c:v>
                </c:pt>
              </c:strCache>
            </c:strRef>
          </c:cat>
          <c:val>
            <c:numRef>
              <c:f>'Trial 2 SPAD Readings'!$M$11:$M$15</c:f>
              <c:numCache>
                <c:formatCode>General</c:formatCode>
                <c:ptCount val="5"/>
                <c:pt idx="0">
                  <c:v>570</c:v>
                </c:pt>
                <c:pt idx="1">
                  <c:v>485</c:v>
                </c:pt>
                <c:pt idx="2">
                  <c:v>418.33333333333331</c:v>
                </c:pt>
                <c:pt idx="3">
                  <c:v>347.33333333333331</c:v>
                </c:pt>
                <c:pt idx="4">
                  <c:v>293.66666666666669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62-443D-A555-960C9BB26BD4}"/>
            </c:ext>
          </c:extLst>
        </c:ser>
        <c:ser>
          <c:idx val="1"/>
          <c:order val="1"/>
          <c:tx>
            <c:strRef>
              <c:f>'Trial 2 SPAD Readings'!$N$10</c:f>
              <c:strCache>
                <c:ptCount val="1"/>
                <c:pt idx="0">
                  <c:v>Treatment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'Trial 2 SPAD Readings'!$L$11:$L$15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17/04/2024</c:v>
                </c:pt>
                <c:pt idx="4">
                  <c:v>30/04/2024</c:v>
                </c:pt>
              </c:strCache>
            </c:strRef>
          </c:cat>
          <c:val>
            <c:numRef>
              <c:f>'Trial 2 SPAD Readings'!$N$11:$N$15</c:f>
              <c:numCache>
                <c:formatCode>General</c:formatCode>
                <c:ptCount val="5"/>
                <c:pt idx="0">
                  <c:v>652.66666666666663</c:v>
                </c:pt>
                <c:pt idx="1">
                  <c:v>654</c:v>
                </c:pt>
                <c:pt idx="2">
                  <c:v>623.66666666666663</c:v>
                </c:pt>
                <c:pt idx="3">
                  <c:v>542.33333333333337</c:v>
                </c:pt>
                <c:pt idx="4">
                  <c:v>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62-443D-A555-960C9BB26BD4}"/>
            </c:ext>
          </c:extLst>
        </c:ser>
        <c:ser>
          <c:idx val="2"/>
          <c:order val="2"/>
          <c:tx>
            <c:strRef>
              <c:f>'Trial 2 SPAD Readings'!$O$10</c:f>
              <c:strCache>
                <c:ptCount val="1"/>
                <c:pt idx="0">
                  <c:v>Treatment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'Trial 2 SPAD Readings'!$L$11:$L$15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17/04/2024</c:v>
                </c:pt>
                <c:pt idx="4">
                  <c:v>30/04/2024</c:v>
                </c:pt>
              </c:strCache>
            </c:strRef>
          </c:cat>
          <c:val>
            <c:numRef>
              <c:f>'Trial 2 SPAD Readings'!$O$11:$O$15</c:f>
              <c:numCache>
                <c:formatCode>General</c:formatCode>
                <c:ptCount val="5"/>
                <c:pt idx="0">
                  <c:v>681</c:v>
                </c:pt>
                <c:pt idx="1">
                  <c:v>629.66666666666663</c:v>
                </c:pt>
                <c:pt idx="2">
                  <c:v>616.33333333333337</c:v>
                </c:pt>
                <c:pt idx="3">
                  <c:v>516.33333333333337</c:v>
                </c:pt>
                <c:pt idx="4">
                  <c:v>467.33333333333331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62-443D-A555-960C9BB26BD4}"/>
            </c:ext>
          </c:extLst>
        </c:ser>
        <c:ser>
          <c:idx val="3"/>
          <c:order val="3"/>
          <c:tx>
            <c:strRef>
              <c:f>'Trial 2 SPAD Readings'!$P$10</c:f>
              <c:strCache>
                <c:ptCount val="1"/>
                <c:pt idx="0">
                  <c:v>Treatment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'Trial 2 SPAD Readings'!$L$11:$L$15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17/04/2024</c:v>
                </c:pt>
                <c:pt idx="4">
                  <c:v>30/04/2024</c:v>
                </c:pt>
              </c:strCache>
            </c:strRef>
          </c:cat>
          <c:val>
            <c:numRef>
              <c:f>'Trial 2 SPAD Readings'!$P$11:$P$15</c:f>
              <c:numCache>
                <c:formatCode>General</c:formatCode>
                <c:ptCount val="5"/>
                <c:pt idx="0">
                  <c:v>685.33333333333337</c:v>
                </c:pt>
                <c:pt idx="1">
                  <c:v>627.33333333333337</c:v>
                </c:pt>
                <c:pt idx="2">
                  <c:v>603.66666666666663</c:v>
                </c:pt>
                <c:pt idx="3">
                  <c:v>530</c:v>
                </c:pt>
                <c:pt idx="4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62-443D-A555-960C9BB26BD4}"/>
            </c:ext>
          </c:extLst>
        </c:ser>
        <c:ser>
          <c:idx val="4"/>
          <c:order val="4"/>
          <c:tx>
            <c:strRef>
              <c:f>'Trial 2 SPAD Readings'!$Q$10</c:f>
              <c:strCache>
                <c:ptCount val="1"/>
                <c:pt idx="0">
                  <c:v>Treatment  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'Trial 2 SPAD Readings'!$L$11:$L$15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17/04/2024</c:v>
                </c:pt>
                <c:pt idx="4">
                  <c:v>30/04/2024</c:v>
                </c:pt>
              </c:strCache>
            </c:strRef>
          </c:cat>
          <c:val>
            <c:numRef>
              <c:f>'Trial 2 SPAD Readings'!$Q$11:$Q$15</c:f>
              <c:numCache>
                <c:formatCode>General</c:formatCode>
                <c:ptCount val="5"/>
                <c:pt idx="0">
                  <c:v>650</c:v>
                </c:pt>
                <c:pt idx="1">
                  <c:v>596.33333333333337</c:v>
                </c:pt>
                <c:pt idx="2">
                  <c:v>545.33333333333337</c:v>
                </c:pt>
                <c:pt idx="3">
                  <c:v>450.33333333333331</c:v>
                </c:pt>
                <c:pt idx="4">
                  <c:v>375.33333333333331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62-443D-A555-960C9BB26BD4}"/>
            </c:ext>
          </c:extLst>
        </c:ser>
        <c:ser>
          <c:idx val="5"/>
          <c:order val="5"/>
          <c:tx>
            <c:strRef>
              <c:f>'Trial 2 SPAD Readings'!$R$10</c:f>
              <c:strCache>
                <c:ptCount val="1"/>
                <c:pt idx="0">
                  <c:v>Treatment 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'Trial 2 SPAD Readings'!$L$11:$L$15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17/04/2024</c:v>
                </c:pt>
                <c:pt idx="4">
                  <c:v>30/04/2024</c:v>
                </c:pt>
              </c:strCache>
            </c:strRef>
          </c:cat>
          <c:val>
            <c:numRef>
              <c:f>'Trial 2 SPAD Readings'!$R$11:$R$15</c:f>
              <c:numCache>
                <c:formatCode>General</c:formatCode>
                <c:ptCount val="5"/>
                <c:pt idx="0">
                  <c:v>650</c:v>
                </c:pt>
                <c:pt idx="1">
                  <c:v>631</c:v>
                </c:pt>
                <c:pt idx="2">
                  <c:v>651.66666666666663</c:v>
                </c:pt>
                <c:pt idx="3">
                  <c:v>547.66666666666663</c:v>
                </c:pt>
                <c:pt idx="4">
                  <c:v>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62-443D-A555-960C9BB26BD4}"/>
            </c:ext>
          </c:extLst>
        </c:ser>
        <c:ser>
          <c:idx val="6"/>
          <c:order val="6"/>
          <c:tx>
            <c:strRef>
              <c:f>'Trial 2 SPAD Readings'!$S$10</c:f>
              <c:strCache>
                <c:ptCount val="1"/>
                <c:pt idx="0">
                  <c:v>Treatment 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'Trial 2 SPAD Readings'!$L$11:$L$15</c:f>
              <c:strCache>
                <c:ptCount val="5"/>
                <c:pt idx="0">
                  <c:v>07/03/2024</c:v>
                </c:pt>
                <c:pt idx="1">
                  <c:v>19/03/2024</c:v>
                </c:pt>
                <c:pt idx="2">
                  <c:v>02/04/2024</c:v>
                </c:pt>
                <c:pt idx="3">
                  <c:v>17/04/2024</c:v>
                </c:pt>
                <c:pt idx="4">
                  <c:v>30/04/2024</c:v>
                </c:pt>
              </c:strCache>
            </c:strRef>
          </c:cat>
          <c:val>
            <c:numRef>
              <c:f>'Trial 2 SPAD Readings'!$S$11:$S$15</c:f>
              <c:numCache>
                <c:formatCode>General</c:formatCode>
                <c:ptCount val="5"/>
                <c:pt idx="0">
                  <c:v>614.33333333333337</c:v>
                </c:pt>
                <c:pt idx="1">
                  <c:v>538.33333333333337</c:v>
                </c:pt>
                <c:pt idx="2">
                  <c:v>479.66666666666669</c:v>
                </c:pt>
                <c:pt idx="3">
                  <c:v>404.33333333333331</c:v>
                </c:pt>
                <c:pt idx="4">
                  <c:v>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562-443D-A555-960C9BB26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3353072"/>
        <c:axId val="1948743264"/>
      </c:lineChart>
      <c:catAx>
        <c:axId val="1883353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8743264"/>
        <c:crosses val="autoZero"/>
        <c:auto val="1"/>
        <c:lblAlgn val="ctr"/>
        <c:lblOffset val="100"/>
        <c:noMultiLvlLbl val="0"/>
      </c:catAx>
      <c:valAx>
        <c:axId val="194874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SPAD</a:t>
                </a:r>
                <a:r>
                  <a:rPr lang="en-ZA" baseline="0"/>
                  <a:t> Reading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35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146050</xdr:colOff>
      <xdr:row>11</xdr:row>
      <xdr:rowOff>82550</xdr:rowOff>
    </xdr:from>
    <xdr:to>
      <xdr:col>34</xdr:col>
      <xdr:colOff>441325</xdr:colOff>
      <xdr:row>28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229049-997B-2551-9F48-62C73658F1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488950</xdr:colOff>
      <xdr:row>0</xdr:row>
      <xdr:rowOff>0</xdr:rowOff>
    </xdr:from>
    <xdr:to>
      <xdr:col>34</xdr:col>
      <xdr:colOff>142875</xdr:colOff>
      <xdr:row>18</xdr:row>
      <xdr:rowOff>107950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C7F4A9-B50E-0BF8-29CF-87196624E8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177800</xdr:colOff>
      <xdr:row>23</xdr:row>
      <xdr:rowOff>95251</xdr:rowOff>
    </xdr:from>
    <xdr:to>
      <xdr:col>24</xdr:col>
      <xdr:colOff>577849</xdr:colOff>
      <xdr:row>45</xdr:row>
      <xdr:rowOff>98426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EF04A2-C88B-D59E-66A5-677025F99B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184150</xdr:colOff>
      <xdr:row>1</xdr:row>
      <xdr:rowOff>12700</xdr:rowOff>
    </xdr:from>
    <xdr:to>
      <xdr:col>27</xdr:col>
      <xdr:colOff>450849</xdr:colOff>
      <xdr:row>18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E045BD-95CE-E7BF-690E-77B691DD65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3175</xdr:colOff>
      <xdr:row>20</xdr:row>
      <xdr:rowOff>114300</xdr:rowOff>
    </xdr:from>
    <xdr:to>
      <xdr:col>19</xdr:col>
      <xdr:colOff>307975</xdr:colOff>
      <xdr:row>35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26EDE-C2E1-A851-E495-B2CA18D6A1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0EB56-4E59-4E51-AF3C-F110821C17F9}">
  <dimension ref="A2:AV131"/>
  <sheetViews>
    <sheetView topLeftCell="AC2" workbookViewId="0">
      <selection activeCell="AN14" sqref="AN14:AT18"/>
    </sheetView>
  </sheetViews>
  <sheetFormatPr defaultRowHeight="14.5" x14ac:dyDescent="0.35"/>
  <cols>
    <col min="2" max="2" width="16.6328125" bestFit="1" customWidth="1"/>
    <col min="3" max="3" width="10.453125" bestFit="1" customWidth="1"/>
    <col min="20" max="20" width="10.453125" bestFit="1" customWidth="1"/>
    <col min="21" max="22" width="9.26953125" bestFit="1" customWidth="1"/>
    <col min="23" max="23" width="8.81640625" bestFit="1" customWidth="1"/>
    <col min="30" max="30" width="10.453125" bestFit="1" customWidth="1"/>
  </cols>
  <sheetData>
    <row r="2" spans="1:48" ht="15" thickBot="1" x14ac:dyDescent="0.4">
      <c r="B2" t="s">
        <v>2</v>
      </c>
      <c r="C2" t="s">
        <v>3</v>
      </c>
      <c r="U2" t="s">
        <v>17</v>
      </c>
    </row>
    <row r="3" spans="1:48" ht="15" thickBot="1" x14ac:dyDescent="0.4">
      <c r="A3" s="63" t="s">
        <v>6</v>
      </c>
      <c r="B3" s="70"/>
      <c r="C3" s="68"/>
      <c r="D3" s="68" t="s">
        <v>0</v>
      </c>
      <c r="E3" s="68"/>
      <c r="F3" s="68"/>
      <c r="G3" s="68"/>
      <c r="H3" s="68"/>
      <c r="I3" s="68"/>
      <c r="J3" s="69"/>
      <c r="K3" s="56" t="s">
        <v>0</v>
      </c>
      <c r="L3" s="57"/>
      <c r="M3" s="57"/>
      <c r="N3" s="57"/>
      <c r="O3" s="57"/>
      <c r="P3" s="57"/>
      <c r="Q3" s="58"/>
      <c r="R3" s="35"/>
      <c r="U3" s="56" t="s">
        <v>0</v>
      </c>
      <c r="V3" s="57"/>
      <c r="W3" s="57"/>
      <c r="X3" s="57"/>
      <c r="Y3" s="57"/>
      <c r="Z3" s="57"/>
      <c r="AA3" s="58"/>
    </row>
    <row r="4" spans="1:48" ht="15" thickBot="1" x14ac:dyDescent="0.4">
      <c r="A4" s="64"/>
      <c r="B4" s="66" t="s">
        <v>1</v>
      </c>
      <c r="C4" s="67"/>
      <c r="D4" s="12">
        <v>1</v>
      </c>
      <c r="E4" s="12">
        <v>2</v>
      </c>
      <c r="F4" s="12">
        <v>3</v>
      </c>
      <c r="G4" s="12">
        <v>4</v>
      </c>
      <c r="H4" s="12">
        <v>5</v>
      </c>
      <c r="I4" s="12">
        <v>6</v>
      </c>
      <c r="J4" s="13">
        <v>7</v>
      </c>
      <c r="K4" s="12">
        <v>1</v>
      </c>
      <c r="L4" s="12">
        <v>2</v>
      </c>
      <c r="M4" s="12">
        <v>3</v>
      </c>
      <c r="N4" s="12">
        <v>4</v>
      </c>
      <c r="O4" s="12">
        <v>5</v>
      </c>
      <c r="P4" s="12">
        <v>6</v>
      </c>
      <c r="Q4" s="13">
        <v>7</v>
      </c>
      <c r="S4" t="s">
        <v>2</v>
      </c>
      <c r="T4" t="s">
        <v>16</v>
      </c>
      <c r="U4" s="12">
        <v>1</v>
      </c>
      <c r="V4" s="12">
        <v>2</v>
      </c>
      <c r="W4" s="12">
        <v>3</v>
      </c>
      <c r="X4" s="12">
        <v>4</v>
      </c>
      <c r="Y4" s="12">
        <v>5</v>
      </c>
      <c r="Z4" s="12">
        <v>6</v>
      </c>
      <c r="AA4" s="13">
        <v>7</v>
      </c>
      <c r="AD4" t="s">
        <v>2</v>
      </c>
      <c r="AE4" t="s">
        <v>43</v>
      </c>
      <c r="AF4" t="s">
        <v>36</v>
      </c>
      <c r="AG4" t="s">
        <v>37</v>
      </c>
      <c r="AH4" t="s">
        <v>38</v>
      </c>
      <c r="AI4" t="s">
        <v>42</v>
      </c>
      <c r="AJ4" t="s">
        <v>40</v>
      </c>
      <c r="AK4" t="s">
        <v>41</v>
      </c>
      <c r="AM4" s="71"/>
      <c r="AN4" s="70"/>
      <c r="AO4" s="68"/>
      <c r="AP4" s="68"/>
      <c r="AQ4" s="68"/>
      <c r="AR4" s="68"/>
      <c r="AS4" s="68"/>
      <c r="AT4" s="68"/>
      <c r="AU4" s="68"/>
      <c r="AV4" s="69"/>
    </row>
    <row r="5" spans="1:48" ht="15" thickBot="1" x14ac:dyDescent="0.4">
      <c r="A5" s="64"/>
      <c r="B5" s="23" t="s">
        <v>4</v>
      </c>
      <c r="C5" s="24">
        <v>1</v>
      </c>
      <c r="D5" s="24">
        <v>2050</v>
      </c>
      <c r="E5" s="24">
        <v>2063</v>
      </c>
      <c r="F5" s="24">
        <v>2046</v>
      </c>
      <c r="G5" s="24">
        <v>2009</v>
      </c>
      <c r="H5" s="24">
        <v>2004</v>
      </c>
      <c r="I5" s="24">
        <v>2002</v>
      </c>
      <c r="J5" s="25">
        <v>2016</v>
      </c>
      <c r="K5">
        <f>1-(D6/$D$5)</f>
        <v>0.31317073170731702</v>
      </c>
      <c r="L5">
        <f>1-(E6/$E$5)</f>
        <v>0.20504120213281629</v>
      </c>
      <c r="M5">
        <f>1-(F6/$F$5)</f>
        <v>0.21065493646138811</v>
      </c>
      <c r="N5">
        <f>1-(G6/$G$5)</f>
        <v>0.15281234444997516</v>
      </c>
      <c r="O5">
        <f>1-(H6/$H$5)</f>
        <v>0.14620758483033935</v>
      </c>
      <c r="P5">
        <f>1-(I6/$I$5)</f>
        <v>0.3031968031968032</v>
      </c>
      <c r="Q5">
        <f>1-(J6/$J$5)</f>
        <v>6.7956349206349187E-2</v>
      </c>
      <c r="S5" t="s">
        <v>3</v>
      </c>
      <c r="T5">
        <v>1</v>
      </c>
      <c r="U5">
        <v>0.20936585365853655</v>
      </c>
      <c r="V5">
        <v>0.17479398933591855</v>
      </c>
      <c r="W5">
        <v>0.26314760508308899</v>
      </c>
      <c r="X5">
        <v>0.20537580886012946</v>
      </c>
      <c r="Y5">
        <v>9.8502994011976069E-2</v>
      </c>
      <c r="Z5">
        <v>0.18771228771228771</v>
      </c>
      <c r="AA5">
        <v>0.10793650793650793</v>
      </c>
      <c r="AD5" t="s">
        <v>3</v>
      </c>
      <c r="AE5">
        <v>0.14330454683111382</v>
      </c>
      <c r="AF5">
        <v>0.20932492198979144</v>
      </c>
      <c r="AG5">
        <v>0.20027447061508927</v>
      </c>
      <c r="AH5">
        <v>0.18748847222320664</v>
      </c>
      <c r="AI5">
        <v>0.11764545832859652</v>
      </c>
      <c r="AJ5">
        <v>0.19326351581714063</v>
      </c>
      <c r="AK5">
        <v>7.2884326494197627E-2</v>
      </c>
      <c r="AM5" s="72"/>
      <c r="AN5" s="66"/>
      <c r="AO5" s="67"/>
      <c r="AP5" s="12"/>
      <c r="AQ5" s="12"/>
      <c r="AR5" s="12"/>
      <c r="AS5" s="12"/>
      <c r="AT5" s="12"/>
      <c r="AU5" s="12"/>
      <c r="AV5" s="12"/>
    </row>
    <row r="6" spans="1:48" ht="15" thickBot="1" x14ac:dyDescent="0.4">
      <c r="A6" s="64"/>
      <c r="B6" s="26" t="s">
        <v>5</v>
      </c>
      <c r="C6" s="27">
        <v>1</v>
      </c>
      <c r="D6" s="27">
        <v>1408</v>
      </c>
      <c r="E6" s="27">
        <v>1640</v>
      </c>
      <c r="F6" s="27">
        <v>1615</v>
      </c>
      <c r="G6" s="27">
        <v>1702</v>
      </c>
      <c r="H6" s="27">
        <v>1711</v>
      </c>
      <c r="I6" s="27">
        <v>1395</v>
      </c>
      <c r="J6" s="28">
        <v>1879</v>
      </c>
      <c r="K6">
        <f>1-(D7/$D$5)</f>
        <v>0.1248780487804878</v>
      </c>
      <c r="L6">
        <f>1-(E7/$E$5)</f>
        <v>0.26805622879301982</v>
      </c>
      <c r="M6">
        <f>1-(F7/$F$5)</f>
        <v>0.28983382209188657</v>
      </c>
      <c r="N6">
        <f>1-(G7/$G$5)</f>
        <v>0.13539074166251863</v>
      </c>
      <c r="O6">
        <f>1-(H7/$H$5)</f>
        <v>0.24251497005988021</v>
      </c>
      <c r="P6">
        <f>1-(I7/$I$5)</f>
        <v>0.29470529470529472</v>
      </c>
      <c r="Q6">
        <f>1-(J7/$J$5)</f>
        <v>0.13690476190476186</v>
      </c>
      <c r="T6">
        <v>2</v>
      </c>
      <c r="U6">
        <v>0.15097353969046429</v>
      </c>
      <c r="V6">
        <v>0.20627490039840635</v>
      </c>
      <c r="W6">
        <v>0.19777889954568401</v>
      </c>
      <c r="X6">
        <v>0.25901970692268816</v>
      </c>
      <c r="Y6">
        <v>0.13541561712846345</v>
      </c>
      <c r="Z6">
        <v>0.25824847250509164</v>
      </c>
      <c r="AA6">
        <v>5.5770234986945152E-2</v>
      </c>
      <c r="AD6" t="s">
        <v>11</v>
      </c>
      <c r="AE6">
        <v>0.18561271679401384</v>
      </c>
      <c r="AF6">
        <v>0.45591755123919725</v>
      </c>
      <c r="AG6">
        <v>0.47533302408876016</v>
      </c>
      <c r="AH6">
        <v>0.36496584142731053</v>
      </c>
      <c r="AI6">
        <v>0.24505439481987648</v>
      </c>
      <c r="AJ6">
        <v>0.36984029063249091</v>
      </c>
      <c r="AK6">
        <v>0.21634689417239081</v>
      </c>
      <c r="AM6" s="72"/>
      <c r="AN6" s="3"/>
      <c r="AO6" s="4"/>
      <c r="AP6" s="4"/>
      <c r="AQ6" s="4"/>
      <c r="AR6" s="4"/>
      <c r="AS6" s="4"/>
      <c r="AT6" s="4"/>
      <c r="AU6" s="4"/>
      <c r="AV6" s="5"/>
    </row>
    <row r="7" spans="1:48" x14ac:dyDescent="0.35">
      <c r="A7" s="64"/>
      <c r="B7" s="29"/>
      <c r="C7" s="30">
        <v>2</v>
      </c>
      <c r="D7" s="30">
        <v>1794</v>
      </c>
      <c r="E7" s="30">
        <v>1510</v>
      </c>
      <c r="F7" s="30">
        <v>1453</v>
      </c>
      <c r="G7" s="30">
        <v>1737</v>
      </c>
      <c r="H7" s="30">
        <v>1518</v>
      </c>
      <c r="I7" s="30">
        <v>1412</v>
      </c>
      <c r="J7" s="31">
        <v>1740</v>
      </c>
      <c r="K7">
        <f>1-(D8/$D$5)</f>
        <v>0.21365853658536582</v>
      </c>
      <c r="L7">
        <f>1-(E8/$E$5)</f>
        <v>0.14202617547261265</v>
      </c>
      <c r="M7">
        <f>1-(F8/$F$5)</f>
        <v>0.23167155425219943</v>
      </c>
      <c r="N7">
        <f>1-(G8/$G$5)</f>
        <v>0.32453957192633154</v>
      </c>
      <c r="O7">
        <f>1-(H8/$H$5)</f>
        <v>2.1956087824351322E-2</v>
      </c>
      <c r="P7">
        <f>1-(I8/$I$5)</f>
        <v>0.11938061938061939</v>
      </c>
      <c r="Q7">
        <f>1-(J8/$J$5)</f>
        <v>7.8869047619047672E-2</v>
      </c>
      <c r="T7">
        <v>3</v>
      </c>
      <c r="U7">
        <v>6.9574247144340615E-2</v>
      </c>
      <c r="V7">
        <v>0.24690587623504939</v>
      </c>
      <c r="W7">
        <v>0.13989690721649484</v>
      </c>
      <c r="X7">
        <v>9.8069900886802272E-2</v>
      </c>
      <c r="Y7">
        <v>0.11901776384535005</v>
      </c>
      <c r="Z7">
        <v>0.13382978723404254</v>
      </c>
      <c r="AA7">
        <v>5.4946236559139792E-2</v>
      </c>
      <c r="AD7" t="s">
        <v>12</v>
      </c>
      <c r="AE7">
        <v>0.23096411408838369</v>
      </c>
      <c r="AF7">
        <v>0.8031301374587988</v>
      </c>
      <c r="AG7">
        <v>0.68556466441442809</v>
      </c>
      <c r="AH7">
        <v>0.75408691802409544</v>
      </c>
      <c r="AI7">
        <v>0.43867176307899891</v>
      </c>
      <c r="AJ7">
        <v>0.72784975662677753</v>
      </c>
      <c r="AK7">
        <v>0.42652402314264087</v>
      </c>
      <c r="AM7" s="72"/>
      <c r="AN7" s="6"/>
      <c r="AO7" s="7"/>
      <c r="AP7" s="7"/>
      <c r="AQ7" s="7"/>
      <c r="AR7" s="7"/>
      <c r="AS7" s="7"/>
      <c r="AT7" s="7"/>
      <c r="AU7" s="7"/>
      <c r="AV7" s="8"/>
    </row>
    <row r="8" spans="1:48" x14ac:dyDescent="0.35">
      <c r="A8" s="64"/>
      <c r="B8" s="29"/>
      <c r="C8" s="30">
        <v>3</v>
      </c>
      <c r="D8" s="30">
        <v>1612</v>
      </c>
      <c r="E8" s="30">
        <v>1770</v>
      </c>
      <c r="F8" s="30">
        <v>1572</v>
      </c>
      <c r="G8" s="30">
        <v>1357</v>
      </c>
      <c r="H8" s="30">
        <v>1960</v>
      </c>
      <c r="I8" s="30">
        <v>1763</v>
      </c>
      <c r="J8" s="31">
        <v>1857</v>
      </c>
      <c r="K8">
        <f>1-(D9/$D$5)</f>
        <v>0.19756097560975605</v>
      </c>
      <c r="L8">
        <f>1-(E9/$E$5)</f>
        <v>0.17159476490547743</v>
      </c>
      <c r="M8">
        <f>1-(F9/$F$5)</f>
        <v>0.26001955034213098</v>
      </c>
      <c r="N8">
        <f>1-(G9/$G$5)</f>
        <v>0.13937282229965153</v>
      </c>
      <c r="O8">
        <f>1-(H9/$H$5)</f>
        <v>1.7964071856287456E-2</v>
      </c>
      <c r="P8">
        <f>1-(I9/$I$5)</f>
        <v>9.5904095904095876E-2</v>
      </c>
      <c r="Q8">
        <f>1-(J9/$J$5)</f>
        <v>0.11755952380952384</v>
      </c>
      <c r="T8" t="s">
        <v>18</v>
      </c>
      <c r="U8">
        <f>AVERAGE(U5:U7)</f>
        <v>0.14330454683111382</v>
      </c>
      <c r="V8">
        <f t="shared" ref="V8:AA8" si="0">AVERAGE(V5:V7)</f>
        <v>0.20932492198979144</v>
      </c>
      <c r="W8">
        <f t="shared" si="0"/>
        <v>0.20027447061508927</v>
      </c>
      <c r="X8">
        <f t="shared" si="0"/>
        <v>0.18748847222320664</v>
      </c>
      <c r="Y8">
        <f t="shared" si="0"/>
        <v>0.11764545832859652</v>
      </c>
      <c r="Z8">
        <f t="shared" si="0"/>
        <v>0.19326351581714063</v>
      </c>
      <c r="AA8">
        <f t="shared" si="0"/>
        <v>7.2884326494197627E-2</v>
      </c>
      <c r="AD8" t="s">
        <v>13</v>
      </c>
      <c r="AE8">
        <v>0.28338844790689421</v>
      </c>
      <c r="AF8">
        <v>0.85380782837993952</v>
      </c>
      <c r="AG8">
        <v>0.76405778074824704</v>
      </c>
      <c r="AH8">
        <v>0.90606637052302785</v>
      </c>
      <c r="AI8">
        <v>0.6005592944265592</v>
      </c>
      <c r="AJ8">
        <v>0.80252088363751828</v>
      </c>
      <c r="AK8">
        <v>0.5697877224112603</v>
      </c>
      <c r="AM8" s="72"/>
      <c r="AN8" s="9"/>
      <c r="AO8" s="1"/>
      <c r="AP8" s="1"/>
      <c r="AQ8" s="1"/>
      <c r="AR8" s="1"/>
      <c r="AS8" s="1"/>
      <c r="AT8" s="1"/>
      <c r="AU8" s="1"/>
      <c r="AV8" s="10"/>
    </row>
    <row r="9" spans="1:48" x14ac:dyDescent="0.35">
      <c r="A9" s="64"/>
      <c r="B9" s="29"/>
      <c r="C9" s="30">
        <v>4</v>
      </c>
      <c r="D9" s="30">
        <v>1645</v>
      </c>
      <c r="E9" s="30">
        <v>1709</v>
      </c>
      <c r="F9" s="30">
        <v>1514</v>
      </c>
      <c r="G9" s="30">
        <v>1729</v>
      </c>
      <c r="H9" s="30">
        <v>1968</v>
      </c>
      <c r="I9" s="30">
        <v>1810</v>
      </c>
      <c r="J9" s="31">
        <v>1779</v>
      </c>
      <c r="K9">
        <f>1-(D10/$D$5)</f>
        <v>0.19756097560975605</v>
      </c>
      <c r="L9">
        <f>1-(E10/$E$5)</f>
        <v>8.7251575375666524E-2</v>
      </c>
      <c r="M9">
        <f>1-(F10/$F$5)</f>
        <v>0.32355816226783973</v>
      </c>
      <c r="N9">
        <f>1-(G10/$G$5)</f>
        <v>0.27476356396217028</v>
      </c>
      <c r="O9">
        <f>1-(H10/$H$5)</f>
        <v>6.3872255489021978E-2</v>
      </c>
      <c r="P9">
        <f>1-(I10/$I$5)</f>
        <v>0.1253746253746254</v>
      </c>
      <c r="Q9">
        <f>1-(J10/$J$5)</f>
        <v>0.1383928571428571</v>
      </c>
      <c r="AD9" t="s">
        <v>14</v>
      </c>
      <c r="AE9">
        <v>0.32163919082084819</v>
      </c>
      <c r="AF9">
        <v>0.8155621622320739</v>
      </c>
      <c r="AG9">
        <v>0.72132280925130521</v>
      </c>
      <c r="AH9">
        <v>0.88339809131817815</v>
      </c>
      <c r="AI9">
        <v>0.64382801549276825</v>
      </c>
      <c r="AJ9">
        <v>0.76507100151759799</v>
      </c>
      <c r="AK9">
        <v>0.6527592715921775</v>
      </c>
      <c r="AM9" s="72"/>
      <c r="AN9" s="9"/>
      <c r="AO9" s="1"/>
      <c r="AP9" s="1"/>
      <c r="AQ9" s="1"/>
      <c r="AR9" s="1"/>
      <c r="AS9" s="1"/>
      <c r="AT9" s="1"/>
      <c r="AU9" s="1"/>
      <c r="AV9" s="10"/>
    </row>
    <row r="10" spans="1:48" ht="15" thickBot="1" x14ac:dyDescent="0.4">
      <c r="A10" s="65"/>
      <c r="B10" s="32"/>
      <c r="C10" s="33">
        <v>5</v>
      </c>
      <c r="D10" s="33">
        <v>1645</v>
      </c>
      <c r="E10" s="33">
        <v>1883</v>
      </c>
      <c r="F10" s="33">
        <v>1384</v>
      </c>
      <c r="G10" s="33">
        <v>1457</v>
      </c>
      <c r="H10" s="33">
        <v>1876</v>
      </c>
      <c r="I10" s="33">
        <v>1751</v>
      </c>
      <c r="J10" s="34">
        <v>1737</v>
      </c>
      <c r="K10" s="36">
        <f>AVERAGE(K5:K9)</f>
        <v>0.20936585365853655</v>
      </c>
      <c r="L10" s="36">
        <f t="shared" ref="L10:Q10" si="1">AVERAGE(L5:L9)</f>
        <v>0.17479398933591855</v>
      </c>
      <c r="M10" s="36">
        <f t="shared" si="1"/>
        <v>0.26314760508308899</v>
      </c>
      <c r="N10" s="36">
        <f t="shared" si="1"/>
        <v>0.20537580886012946</v>
      </c>
      <c r="O10" s="36">
        <f t="shared" si="1"/>
        <v>9.8502994011976069E-2</v>
      </c>
      <c r="P10" s="36">
        <f t="shared" si="1"/>
        <v>0.18771228771228771</v>
      </c>
      <c r="Q10" s="36">
        <f t="shared" si="1"/>
        <v>0.10793650793650793</v>
      </c>
      <c r="R10">
        <f t="shared" ref="R10" si="2">1-(J11/$J$5)</f>
        <v>1</v>
      </c>
      <c r="S10" t="s">
        <v>11</v>
      </c>
      <c r="T10">
        <v>1</v>
      </c>
      <c r="U10">
        <v>0.23030018761726079</v>
      </c>
      <c r="V10">
        <v>0.38589562764456986</v>
      </c>
      <c r="W10">
        <v>0.49820245979186384</v>
      </c>
      <c r="X10">
        <v>0.53903846153846158</v>
      </c>
      <c r="Y10">
        <v>0.2475557664926436</v>
      </c>
      <c r="Z10">
        <v>0.46207547169811319</v>
      </c>
      <c r="AA10">
        <v>0.33217145548751759</v>
      </c>
      <c r="AE10" t="s">
        <v>22</v>
      </c>
      <c r="AM10" s="72"/>
      <c r="AN10" s="9"/>
      <c r="AO10" s="1"/>
      <c r="AP10" s="1"/>
      <c r="AQ10" s="1"/>
      <c r="AR10" s="1"/>
      <c r="AS10" s="1"/>
      <c r="AT10" s="1"/>
      <c r="AU10" s="1"/>
      <c r="AV10" s="10"/>
    </row>
    <row r="11" spans="1:48" ht="15" thickBot="1" x14ac:dyDescent="0.4">
      <c r="A11" s="63" t="s">
        <v>8</v>
      </c>
      <c r="B11" s="70"/>
      <c r="C11" s="68"/>
      <c r="D11" s="68" t="s">
        <v>0</v>
      </c>
      <c r="E11" s="68"/>
      <c r="F11" s="68"/>
      <c r="G11" s="68"/>
      <c r="H11" s="68"/>
      <c r="I11" s="68"/>
      <c r="J11" s="69"/>
      <c r="T11">
        <v>2</v>
      </c>
      <c r="U11">
        <v>0.2012287334593573</v>
      </c>
      <c r="V11">
        <v>0.48323863636363634</v>
      </c>
      <c r="W11">
        <v>0.51509971509971508</v>
      </c>
      <c r="X11">
        <v>0.42885809842331585</v>
      </c>
      <c r="Y11">
        <v>0.22408026755852842</v>
      </c>
      <c r="Z11">
        <v>0.38215297450424934</v>
      </c>
      <c r="AA11">
        <v>0.1647058823529412</v>
      </c>
      <c r="AE11" s="56" t="s">
        <v>0</v>
      </c>
      <c r="AF11" s="57"/>
      <c r="AG11" s="57"/>
      <c r="AH11" s="57"/>
      <c r="AI11" s="57"/>
      <c r="AJ11" s="57"/>
      <c r="AK11" s="58"/>
      <c r="AM11" s="73"/>
      <c r="AN11" s="11"/>
      <c r="AO11" s="12"/>
      <c r="AP11" s="12"/>
      <c r="AQ11" s="12"/>
      <c r="AR11" s="12"/>
      <c r="AS11" s="12"/>
      <c r="AT11" s="12"/>
      <c r="AU11" s="12"/>
      <c r="AV11" s="13"/>
    </row>
    <row r="12" spans="1:48" ht="15" thickBot="1" x14ac:dyDescent="0.4">
      <c r="A12" s="64"/>
      <c r="B12" s="66" t="s">
        <v>1</v>
      </c>
      <c r="C12" s="67"/>
      <c r="D12" s="12">
        <v>1</v>
      </c>
      <c r="E12" s="12">
        <v>2</v>
      </c>
      <c r="F12" s="12">
        <v>3</v>
      </c>
      <c r="G12" s="12">
        <v>4</v>
      </c>
      <c r="H12" s="12">
        <v>5</v>
      </c>
      <c r="I12" s="12">
        <v>6</v>
      </c>
      <c r="J12" s="12">
        <v>7</v>
      </c>
      <c r="T12">
        <v>3</v>
      </c>
      <c r="U12">
        <v>0.1253092293054234</v>
      </c>
      <c r="V12">
        <v>0.49861838970938538</v>
      </c>
      <c r="W12">
        <v>0.41269689737470172</v>
      </c>
      <c r="X12">
        <v>0.12700096432015426</v>
      </c>
      <c r="Y12">
        <v>0.26352715040845742</v>
      </c>
      <c r="Z12">
        <v>0.26529242569511025</v>
      </c>
      <c r="AA12">
        <v>0.15216334467671366</v>
      </c>
      <c r="AE12" s="12">
        <v>1</v>
      </c>
      <c r="AF12" s="12">
        <v>2</v>
      </c>
      <c r="AG12" s="12">
        <v>3</v>
      </c>
      <c r="AH12" s="12">
        <v>4</v>
      </c>
      <c r="AI12" s="12">
        <v>5</v>
      </c>
      <c r="AJ12" s="12">
        <v>6</v>
      </c>
      <c r="AK12" s="13">
        <v>7</v>
      </c>
    </row>
    <row r="13" spans="1:48" ht="15" thickBot="1" x14ac:dyDescent="0.4">
      <c r="A13" s="64"/>
      <c r="B13" s="23" t="s">
        <v>4</v>
      </c>
      <c r="C13" s="24">
        <v>1</v>
      </c>
      <c r="D13" s="24">
        <v>2003</v>
      </c>
      <c r="E13" s="24">
        <v>2008</v>
      </c>
      <c r="F13" s="24">
        <v>1981</v>
      </c>
      <c r="G13" s="24">
        <v>1979</v>
      </c>
      <c r="H13" s="24">
        <v>1985</v>
      </c>
      <c r="I13" s="24">
        <v>1964</v>
      </c>
      <c r="J13" s="25">
        <v>1915</v>
      </c>
      <c r="T13" t="s">
        <v>18</v>
      </c>
      <c r="U13">
        <f>AVERAGE(U10:U12)</f>
        <v>0.18561271679401384</v>
      </c>
      <c r="V13">
        <f t="shared" ref="V13:AA13" si="3">AVERAGE(V10:V12)</f>
        <v>0.45591755123919725</v>
      </c>
      <c r="W13">
        <f t="shared" si="3"/>
        <v>0.47533302408876016</v>
      </c>
      <c r="X13">
        <f t="shared" si="3"/>
        <v>0.36496584142731053</v>
      </c>
      <c r="Y13">
        <f t="shared" si="3"/>
        <v>0.24505439481987648</v>
      </c>
      <c r="Z13">
        <f t="shared" si="3"/>
        <v>0.36984029063249091</v>
      </c>
      <c r="AA13">
        <f t="shared" si="3"/>
        <v>0.21634689417239081</v>
      </c>
      <c r="AE13" s="37">
        <f t="shared" ref="AE13:AK13" si="4">AVERAGE(D5,D13,D21)</f>
        <v>1993</v>
      </c>
      <c r="AF13" s="37">
        <f t="shared" si="4"/>
        <v>1998</v>
      </c>
      <c r="AG13" s="37">
        <f t="shared" si="4"/>
        <v>1989</v>
      </c>
      <c r="AH13" s="37">
        <f t="shared" si="4"/>
        <v>1968.3333333333333</v>
      </c>
      <c r="AI13" s="37">
        <f t="shared" si="4"/>
        <v>1967.6666666666667</v>
      </c>
      <c r="AJ13" s="37">
        <f t="shared" si="4"/>
        <v>1948.6666666666667</v>
      </c>
      <c r="AK13" s="37">
        <f t="shared" si="4"/>
        <v>1930.3333333333333</v>
      </c>
      <c r="AL13" t="s">
        <v>44</v>
      </c>
      <c r="AM13" t="s">
        <v>2</v>
      </c>
      <c r="AN13" t="s">
        <v>43</v>
      </c>
      <c r="AO13" t="s">
        <v>36</v>
      </c>
      <c r="AP13" t="s">
        <v>37</v>
      </c>
      <c r="AQ13" t="s">
        <v>38</v>
      </c>
      <c r="AR13" t="s">
        <v>42</v>
      </c>
      <c r="AS13" t="s">
        <v>40</v>
      </c>
      <c r="AT13" t="s">
        <v>41</v>
      </c>
    </row>
    <row r="14" spans="1:48" x14ac:dyDescent="0.35">
      <c r="A14" s="64"/>
      <c r="B14" s="26" t="s">
        <v>5</v>
      </c>
      <c r="C14" s="27">
        <v>1</v>
      </c>
      <c r="D14" s="27">
        <v>1573</v>
      </c>
      <c r="E14" s="27">
        <v>1381</v>
      </c>
      <c r="F14" s="27">
        <v>1613</v>
      </c>
      <c r="G14" s="27">
        <v>1313</v>
      </c>
      <c r="H14" s="27">
        <v>1770</v>
      </c>
      <c r="I14" s="27">
        <v>1324</v>
      </c>
      <c r="J14" s="28">
        <v>1835</v>
      </c>
      <c r="K14">
        <f>1-(D14/$D$13)</f>
        <v>0.21467798302546182</v>
      </c>
      <c r="L14">
        <f>1-(E14/$E$13)</f>
        <v>0.3122509960159362</v>
      </c>
      <c r="M14">
        <f>1-(F14/$F$13)</f>
        <v>0.18576476527006558</v>
      </c>
      <c r="N14">
        <f>1-(G14/$G$13)</f>
        <v>0.33653360282971201</v>
      </c>
      <c r="O14">
        <f>1-(H14/$H$13)</f>
        <v>0.10831234256926947</v>
      </c>
      <c r="P14">
        <f>1-(I14/$I$13)</f>
        <v>0.32586558044806513</v>
      </c>
      <c r="Q14">
        <f>1-(J14/$J$13)</f>
        <v>4.1775456919060039E-2</v>
      </c>
      <c r="AD14" t="s">
        <v>2</v>
      </c>
      <c r="AE14" s="37">
        <f t="shared" ref="AE14:AK14" si="5">AVERAGE(D31,D37,D43)</f>
        <v>2116.6666666666665</v>
      </c>
      <c r="AF14" s="37">
        <f t="shared" si="5"/>
        <v>2112.6666666666665</v>
      </c>
      <c r="AG14" s="37">
        <f t="shared" si="5"/>
        <v>2105</v>
      </c>
      <c r="AH14" s="37">
        <f t="shared" si="5"/>
        <v>2082.3333333333335</v>
      </c>
      <c r="AI14" s="37">
        <f t="shared" si="5"/>
        <v>2093.6666666666665</v>
      </c>
      <c r="AJ14" s="37">
        <f t="shared" si="5"/>
        <v>2108</v>
      </c>
      <c r="AK14" s="37">
        <f t="shared" si="5"/>
        <v>2096</v>
      </c>
      <c r="AL14">
        <v>31</v>
      </c>
      <c r="AM14" t="s">
        <v>3</v>
      </c>
      <c r="AN14">
        <f>AE5*100</f>
        <v>14.330454683111382</v>
      </c>
      <c r="AO14">
        <f t="shared" ref="AO14:AT18" si="6">AF5*100</f>
        <v>20.932492198979144</v>
      </c>
      <c r="AP14">
        <f t="shared" si="6"/>
        <v>20.027447061508926</v>
      </c>
      <c r="AQ14">
        <f t="shared" si="6"/>
        <v>18.748847222320663</v>
      </c>
      <c r="AR14">
        <f t="shared" si="6"/>
        <v>11.764545832859651</v>
      </c>
      <c r="AS14">
        <f t="shared" si="6"/>
        <v>19.326351581714064</v>
      </c>
      <c r="AT14">
        <f t="shared" si="6"/>
        <v>7.2884326494197627</v>
      </c>
    </row>
    <row r="15" spans="1:48" x14ac:dyDescent="0.35">
      <c r="A15" s="64"/>
      <c r="B15" s="29"/>
      <c r="C15" s="30">
        <v>2</v>
      </c>
      <c r="D15" s="30">
        <v>1837</v>
      </c>
      <c r="E15" s="30">
        <v>1661</v>
      </c>
      <c r="F15" s="30">
        <v>1350</v>
      </c>
      <c r="G15" s="30">
        <v>1646</v>
      </c>
      <c r="H15" s="30">
        <v>1828</v>
      </c>
      <c r="I15" s="30">
        <v>1440</v>
      </c>
      <c r="J15" s="31">
        <v>1718</v>
      </c>
      <c r="K15">
        <f t="shared" ref="K15:K18" si="7">1-(D15/$D$13)</f>
        <v>8.287568647029453E-2</v>
      </c>
      <c r="L15">
        <f t="shared" ref="L15:L18" si="8">1-(E15/$E$13)</f>
        <v>0.172808764940239</v>
      </c>
      <c r="M15">
        <f t="shared" ref="M15:M18" si="9">1-(F15/$F$13)</f>
        <v>0.31852599697122663</v>
      </c>
      <c r="N15">
        <f t="shared" ref="N15:N18" si="10">1-(G15/$G$13)</f>
        <v>0.16826680141485595</v>
      </c>
      <c r="O15">
        <f t="shared" ref="O15:O18" si="11">1-(H15/$H$13)</f>
        <v>7.909319899244327E-2</v>
      </c>
      <c r="P15">
        <f t="shared" ref="P15:P18" si="12">1-(I15/$I$13)</f>
        <v>0.26680244399185338</v>
      </c>
      <c r="Q15">
        <f t="shared" ref="Q15:Q18" si="13">1-(J15/$J$13)</f>
        <v>0.10287206266318538</v>
      </c>
      <c r="S15" t="s">
        <v>12</v>
      </c>
      <c r="T15">
        <v>1</v>
      </c>
      <c r="U15">
        <v>0.29155636695572806</v>
      </c>
      <c r="V15">
        <v>0.73505470459518596</v>
      </c>
      <c r="W15">
        <v>0.74179651695692039</v>
      </c>
      <c r="X15">
        <v>0.93405502931889939</v>
      </c>
      <c r="Y15">
        <v>0.40043763676148797</v>
      </c>
      <c r="Z15">
        <v>0.75572139303482599</v>
      </c>
      <c r="AA15">
        <v>0.53370786516853941</v>
      </c>
      <c r="AD15" t="s">
        <v>3</v>
      </c>
      <c r="AE15" s="37">
        <f t="shared" ref="AE15:AK15" si="14">AVERAGE(D53,D59,D65)</f>
        <v>2267</v>
      </c>
      <c r="AF15" s="37">
        <f t="shared" si="14"/>
        <v>2295.6666666666665</v>
      </c>
      <c r="AG15" s="37">
        <f t="shared" si="14"/>
        <v>2209</v>
      </c>
      <c r="AH15" s="37">
        <f t="shared" si="14"/>
        <v>2215.6666666666665</v>
      </c>
      <c r="AI15" s="37">
        <f t="shared" si="14"/>
        <v>2213</v>
      </c>
      <c r="AJ15" s="37">
        <f t="shared" si="14"/>
        <v>2255.6666666666665</v>
      </c>
      <c r="AK15" s="37">
        <f t="shared" si="14"/>
        <v>2234.6666666666665</v>
      </c>
      <c r="AL15">
        <v>45</v>
      </c>
      <c r="AM15" t="s">
        <v>11</v>
      </c>
      <c r="AN15">
        <f t="shared" ref="AN15:AN18" si="15">AE6*100</f>
        <v>18.561271679401383</v>
      </c>
      <c r="AO15">
        <f t="shared" si="6"/>
        <v>45.591755123919725</v>
      </c>
      <c r="AP15">
        <f t="shared" si="6"/>
        <v>47.533302408876018</v>
      </c>
      <c r="AQ15">
        <f t="shared" si="6"/>
        <v>36.496584142731052</v>
      </c>
      <c r="AR15">
        <f t="shared" si="6"/>
        <v>24.505439481987647</v>
      </c>
      <c r="AS15">
        <f t="shared" si="6"/>
        <v>36.984029063249089</v>
      </c>
      <c r="AT15">
        <f t="shared" si="6"/>
        <v>21.63468941723908</v>
      </c>
    </row>
    <row r="16" spans="1:48" x14ac:dyDescent="0.35">
      <c r="A16" s="64"/>
      <c r="B16" s="29"/>
      <c r="C16" s="30">
        <v>3</v>
      </c>
      <c r="D16" s="30">
        <v>1617</v>
      </c>
      <c r="E16" s="30">
        <v>1671</v>
      </c>
      <c r="F16" s="30">
        <v>1416</v>
      </c>
      <c r="G16" s="30">
        <v>1715</v>
      </c>
      <c r="H16" s="30">
        <v>1791</v>
      </c>
      <c r="I16" s="30">
        <v>1420</v>
      </c>
      <c r="J16" s="31">
        <v>1822</v>
      </c>
      <c r="K16">
        <f t="shared" si="7"/>
        <v>0.19271093359960056</v>
      </c>
      <c r="L16">
        <f t="shared" si="8"/>
        <v>0.16782868525896411</v>
      </c>
      <c r="M16">
        <f t="shared" si="9"/>
        <v>0.28520949015648667</v>
      </c>
      <c r="N16">
        <f t="shared" si="10"/>
        <v>0.13340070742799393</v>
      </c>
      <c r="O16">
        <f t="shared" si="11"/>
        <v>9.7732997481108308E-2</v>
      </c>
      <c r="P16">
        <f t="shared" si="12"/>
        <v>0.27698574338085535</v>
      </c>
      <c r="Q16">
        <f t="shared" si="13"/>
        <v>4.8563968668407287E-2</v>
      </c>
      <c r="T16">
        <v>2</v>
      </c>
      <c r="U16">
        <v>0.19974446337308346</v>
      </c>
      <c r="V16">
        <v>0.81308176100628926</v>
      </c>
      <c r="W16">
        <v>0.80349803235679929</v>
      </c>
      <c r="X16">
        <v>0.79590235396687004</v>
      </c>
      <c r="Y16">
        <v>0.42606382978723401</v>
      </c>
      <c r="Z16">
        <v>0.8123269316659224</v>
      </c>
      <c r="AA16">
        <v>0.39078299776286352</v>
      </c>
      <c r="AD16" t="s">
        <v>11</v>
      </c>
      <c r="AE16" s="37">
        <f t="shared" ref="AE16:AK16" si="16">AVERAGE(D75,D81,D87)</f>
        <v>2060.3333333333335</v>
      </c>
      <c r="AF16" s="37">
        <f t="shared" si="16"/>
        <v>2110.3333333333335</v>
      </c>
      <c r="AG16" s="37">
        <f t="shared" si="16"/>
        <v>2105.3333333333335</v>
      </c>
      <c r="AH16" s="37">
        <f t="shared" si="16"/>
        <v>2095.3333333333335</v>
      </c>
      <c r="AI16" s="37">
        <f t="shared" si="16"/>
        <v>2104.6666666666665</v>
      </c>
      <c r="AJ16" s="37">
        <f t="shared" si="16"/>
        <v>2113.6666666666665</v>
      </c>
      <c r="AK16" s="37">
        <f t="shared" si="16"/>
        <v>2093.6666666666665</v>
      </c>
      <c r="AL16">
        <v>58</v>
      </c>
      <c r="AM16" t="s">
        <v>12</v>
      </c>
      <c r="AN16">
        <f t="shared" si="15"/>
        <v>23.096411408838367</v>
      </c>
      <c r="AO16">
        <f t="shared" si="6"/>
        <v>80.313013745879886</v>
      </c>
      <c r="AP16">
        <f t="shared" si="6"/>
        <v>68.556466441442808</v>
      </c>
      <c r="AQ16">
        <f t="shared" si="6"/>
        <v>75.40869180240955</v>
      </c>
      <c r="AR16">
        <f t="shared" si="6"/>
        <v>43.867176307899889</v>
      </c>
      <c r="AS16">
        <f t="shared" si="6"/>
        <v>72.784975662677752</v>
      </c>
      <c r="AT16">
        <f t="shared" si="6"/>
        <v>42.652402314264087</v>
      </c>
    </row>
    <row r="17" spans="1:46" x14ac:dyDescent="0.35">
      <c r="A17" s="64"/>
      <c r="B17" s="29"/>
      <c r="C17" s="30">
        <v>4</v>
      </c>
      <c r="D17" s="30">
        <v>1705</v>
      </c>
      <c r="E17" s="30">
        <v>1585</v>
      </c>
      <c r="F17" s="30">
        <v>1741</v>
      </c>
      <c r="G17" s="30">
        <v>1315</v>
      </c>
      <c r="H17" s="30">
        <v>1338</v>
      </c>
      <c r="I17" s="30">
        <v>1397</v>
      </c>
      <c r="J17" s="31">
        <v>1830</v>
      </c>
      <c r="K17">
        <f t="shared" si="7"/>
        <v>0.14877683474787817</v>
      </c>
      <c r="L17">
        <f t="shared" si="8"/>
        <v>0.21065737051792832</v>
      </c>
      <c r="M17">
        <f t="shared" si="9"/>
        <v>0.12115093387178189</v>
      </c>
      <c r="N17">
        <f t="shared" si="10"/>
        <v>0.33552299140980291</v>
      </c>
      <c r="O17">
        <f t="shared" si="11"/>
        <v>0.32594458438287155</v>
      </c>
      <c r="P17">
        <f t="shared" si="12"/>
        <v>0.28869653767820769</v>
      </c>
      <c r="Q17">
        <f t="shared" si="13"/>
        <v>4.4386422976501305E-2</v>
      </c>
      <c r="T17">
        <v>3</v>
      </c>
      <c r="U17">
        <v>0.20159151193633953</v>
      </c>
      <c r="V17">
        <v>0.86125394677492118</v>
      </c>
      <c r="W17">
        <v>0.51139944392956438</v>
      </c>
      <c r="X17">
        <v>0.53230337078651691</v>
      </c>
      <c r="Y17">
        <v>0.48951382268827459</v>
      </c>
      <c r="Z17">
        <v>0.61550094517958409</v>
      </c>
      <c r="AA17">
        <v>0.35508120649651975</v>
      </c>
      <c r="AD17" t="s">
        <v>12</v>
      </c>
      <c r="AE17" s="37">
        <f t="shared" ref="AE17:AK17" si="17">AVERAGE(D97,D104,D111)</f>
        <v>2139</v>
      </c>
      <c r="AF17" s="37">
        <f t="shared" si="17"/>
        <v>2141.6666666666665</v>
      </c>
      <c r="AG17" s="37">
        <f t="shared" si="17"/>
        <v>2121.3333333333335</v>
      </c>
      <c r="AH17" s="37">
        <f t="shared" si="17"/>
        <v>2131</v>
      </c>
      <c r="AI17" s="37">
        <f t="shared" si="17"/>
        <v>2101.6666666666665</v>
      </c>
      <c r="AJ17" s="37">
        <f t="shared" si="17"/>
        <v>2100.6666666666665</v>
      </c>
      <c r="AK17" s="37">
        <f t="shared" si="17"/>
        <v>2096</v>
      </c>
      <c r="AL17">
        <v>72</v>
      </c>
      <c r="AM17" t="s">
        <v>13</v>
      </c>
      <c r="AN17">
        <f t="shared" si="15"/>
        <v>28.338844790689421</v>
      </c>
      <c r="AO17">
        <f t="shared" si="6"/>
        <v>85.380782837993948</v>
      </c>
      <c r="AP17">
        <f t="shared" si="6"/>
        <v>76.40577807482471</v>
      </c>
      <c r="AQ17">
        <f t="shared" si="6"/>
        <v>90.606637052302787</v>
      </c>
      <c r="AR17">
        <f t="shared" si="6"/>
        <v>60.055929442655923</v>
      </c>
      <c r="AS17">
        <f t="shared" si="6"/>
        <v>80.252088363751824</v>
      </c>
      <c r="AT17">
        <f t="shared" si="6"/>
        <v>56.97877224112603</v>
      </c>
    </row>
    <row r="18" spans="1:46" ht="15" thickBot="1" x14ac:dyDescent="0.4">
      <c r="A18" s="65"/>
      <c r="B18" s="32"/>
      <c r="C18" s="33">
        <v>5</v>
      </c>
      <c r="D18" s="33">
        <v>1771</v>
      </c>
      <c r="E18" s="33">
        <v>1671</v>
      </c>
      <c r="F18" s="33">
        <v>1826</v>
      </c>
      <c r="G18" s="33">
        <v>1343</v>
      </c>
      <c r="H18" s="33">
        <v>1854</v>
      </c>
      <c r="I18" s="33">
        <v>1703</v>
      </c>
      <c r="J18" s="34">
        <v>1836</v>
      </c>
      <c r="K18">
        <f t="shared" si="7"/>
        <v>0.11582626060908641</v>
      </c>
      <c r="L18">
        <f t="shared" si="8"/>
        <v>0.16782868525896411</v>
      </c>
      <c r="M18">
        <f t="shared" si="9"/>
        <v>7.824331145885921E-2</v>
      </c>
      <c r="N18">
        <f t="shared" si="10"/>
        <v>0.32137443153107625</v>
      </c>
      <c r="O18">
        <f t="shared" si="11"/>
        <v>6.5994962216624709E-2</v>
      </c>
      <c r="P18">
        <f t="shared" si="12"/>
        <v>0.13289205702647655</v>
      </c>
      <c r="Q18">
        <f t="shared" si="13"/>
        <v>4.1253263707571763E-2</v>
      </c>
      <c r="T18" t="s">
        <v>18</v>
      </c>
      <c r="U18">
        <f>AVERAGE(U15:U17)</f>
        <v>0.23096411408838369</v>
      </c>
      <c r="V18">
        <f t="shared" ref="V18:AA18" si="18">AVERAGE(V15:V17)</f>
        <v>0.8031301374587988</v>
      </c>
      <c r="W18">
        <f t="shared" si="18"/>
        <v>0.68556466441442809</v>
      </c>
      <c r="X18">
        <f t="shared" si="18"/>
        <v>0.75408691802409544</v>
      </c>
      <c r="Y18">
        <f t="shared" si="18"/>
        <v>0.43867176307899891</v>
      </c>
      <c r="Z18">
        <f t="shared" si="18"/>
        <v>0.72784975662677753</v>
      </c>
      <c r="AA18">
        <f t="shared" si="18"/>
        <v>0.42652402314264087</v>
      </c>
      <c r="AD18" t="s">
        <v>13</v>
      </c>
      <c r="AL18">
        <v>85</v>
      </c>
      <c r="AM18" t="s">
        <v>14</v>
      </c>
      <c r="AN18">
        <f t="shared" si="15"/>
        <v>32.163919082084817</v>
      </c>
      <c r="AO18">
        <f t="shared" si="6"/>
        <v>81.556216223207386</v>
      </c>
      <c r="AP18">
        <f t="shared" si="6"/>
        <v>72.132280925130516</v>
      </c>
      <c r="AQ18">
        <f t="shared" si="6"/>
        <v>88.339809131817816</v>
      </c>
      <c r="AR18">
        <f t="shared" si="6"/>
        <v>64.38280154927682</v>
      </c>
      <c r="AS18">
        <f t="shared" si="6"/>
        <v>76.507100151759801</v>
      </c>
      <c r="AT18">
        <f t="shared" si="6"/>
        <v>65.275927159217744</v>
      </c>
    </row>
    <row r="19" spans="1:46" x14ac:dyDescent="0.35">
      <c r="A19" s="63" t="s">
        <v>9</v>
      </c>
      <c r="B19" s="70"/>
      <c r="C19" s="68"/>
      <c r="D19" s="68" t="s">
        <v>0</v>
      </c>
      <c r="E19" s="68"/>
      <c r="F19" s="68"/>
      <c r="G19" s="68"/>
      <c r="H19" s="68"/>
      <c r="I19" s="68"/>
      <c r="J19" s="69"/>
      <c r="K19" s="36">
        <f>AVERAGE(K14:K18)</f>
        <v>0.15097353969046429</v>
      </c>
      <c r="L19" s="36">
        <f t="shared" ref="L19:Q19" si="19">AVERAGE(L14:L18)</f>
        <v>0.20627490039840635</v>
      </c>
      <c r="M19" s="36">
        <f t="shared" si="19"/>
        <v>0.19777889954568401</v>
      </c>
      <c r="N19" s="36">
        <f t="shared" si="19"/>
        <v>0.25901970692268816</v>
      </c>
      <c r="O19" s="36">
        <f t="shared" si="19"/>
        <v>0.13541561712846345</v>
      </c>
      <c r="P19" s="36">
        <f t="shared" si="19"/>
        <v>0.25824847250509164</v>
      </c>
      <c r="Q19" s="36">
        <f t="shared" si="19"/>
        <v>5.5770234986945152E-2</v>
      </c>
      <c r="AD19" t="s">
        <v>14</v>
      </c>
      <c r="AE19" t="s">
        <v>23</v>
      </c>
    </row>
    <row r="20" spans="1:46" ht="15" thickBot="1" x14ac:dyDescent="0.4">
      <c r="A20" s="64"/>
      <c r="B20" s="66" t="s">
        <v>1</v>
      </c>
      <c r="C20" s="67"/>
      <c r="D20" s="12">
        <v>1</v>
      </c>
      <c r="E20" s="12">
        <v>2</v>
      </c>
      <c r="F20" s="12">
        <v>3</v>
      </c>
      <c r="G20" s="12">
        <v>4</v>
      </c>
      <c r="H20" s="12">
        <v>5</v>
      </c>
      <c r="I20" s="12">
        <v>6</v>
      </c>
      <c r="J20" s="12">
        <v>7</v>
      </c>
      <c r="K20">
        <f>K19*100</f>
        <v>15.097353969046429</v>
      </c>
      <c r="L20">
        <f t="shared" ref="L20:Q20" si="20">L19*100</f>
        <v>20.627490039840634</v>
      </c>
      <c r="M20">
        <f t="shared" si="20"/>
        <v>19.777889954568401</v>
      </c>
      <c r="N20">
        <f t="shared" si="20"/>
        <v>25.901970692268815</v>
      </c>
      <c r="O20">
        <f t="shared" si="20"/>
        <v>13.541561712846345</v>
      </c>
      <c r="P20">
        <f t="shared" si="20"/>
        <v>25.824847250509166</v>
      </c>
      <c r="Q20">
        <f t="shared" si="20"/>
        <v>5.5770234986945155</v>
      </c>
      <c r="S20" t="s">
        <v>13</v>
      </c>
      <c r="T20">
        <v>1</v>
      </c>
      <c r="U20">
        <v>0.4244191794364805</v>
      </c>
      <c r="V20">
        <v>0.84681684622918707</v>
      </c>
      <c r="W20">
        <v>0.78291849682772086</v>
      </c>
      <c r="X20">
        <v>0.94831349206349214</v>
      </c>
      <c r="Y20">
        <v>0.64139602520601069</v>
      </c>
      <c r="Z20">
        <v>0.77920077034183921</v>
      </c>
      <c r="AA20">
        <v>0.61821686746987958</v>
      </c>
      <c r="AE20" s="56" t="s">
        <v>0</v>
      </c>
      <c r="AF20" s="57"/>
      <c r="AG20" s="57"/>
      <c r="AH20" s="57"/>
      <c r="AI20" s="57"/>
      <c r="AJ20" s="57"/>
      <c r="AK20" s="58"/>
    </row>
    <row r="21" spans="1:46" ht="15" thickBot="1" x14ac:dyDescent="0.4">
      <c r="A21" s="64"/>
      <c r="B21" s="23" t="s">
        <v>4</v>
      </c>
      <c r="C21" s="24">
        <v>1</v>
      </c>
      <c r="D21" s="24">
        <v>1926</v>
      </c>
      <c r="E21" s="24">
        <v>1923</v>
      </c>
      <c r="F21" s="24">
        <v>1940</v>
      </c>
      <c r="G21" s="24">
        <v>1917</v>
      </c>
      <c r="H21" s="24">
        <v>1914</v>
      </c>
      <c r="I21" s="24">
        <v>1880</v>
      </c>
      <c r="J21" s="25">
        <v>1860</v>
      </c>
      <c r="T21">
        <v>2</v>
      </c>
      <c r="U21">
        <v>0.19006271104679209</v>
      </c>
      <c r="V21">
        <v>0.88713060057197324</v>
      </c>
      <c r="W21">
        <v>0.75457594633445135</v>
      </c>
      <c r="X21">
        <v>0.87304930588798479</v>
      </c>
      <c r="Y21">
        <v>0.4994636762554851</v>
      </c>
      <c r="Z21">
        <v>0.80009496676163339</v>
      </c>
      <c r="AA21">
        <v>0.7507707129094412</v>
      </c>
      <c r="AE21" s="12">
        <v>1</v>
      </c>
      <c r="AF21" s="12">
        <v>2</v>
      </c>
      <c r="AG21" s="12">
        <v>3</v>
      </c>
      <c r="AH21" s="12">
        <v>4</v>
      </c>
      <c r="AI21" s="12">
        <v>5</v>
      </c>
      <c r="AJ21" s="12">
        <v>6</v>
      </c>
      <c r="AK21" s="13">
        <v>7</v>
      </c>
    </row>
    <row r="22" spans="1:46" x14ac:dyDescent="0.35">
      <c r="A22" s="64"/>
      <c r="B22" s="26" t="s">
        <v>5</v>
      </c>
      <c r="C22" s="27">
        <v>1</v>
      </c>
      <c r="D22" s="27">
        <v>1696</v>
      </c>
      <c r="E22" s="27">
        <v>1575</v>
      </c>
      <c r="F22" s="27">
        <v>1636</v>
      </c>
      <c r="G22" s="27">
        <v>1790</v>
      </c>
      <c r="H22" s="27">
        <v>1462</v>
      </c>
      <c r="I22" s="27">
        <v>1593</v>
      </c>
      <c r="J22" s="28">
        <v>1752</v>
      </c>
      <c r="K22">
        <f>1-(D22/$D$21)</f>
        <v>0.11941848390446519</v>
      </c>
      <c r="L22">
        <f>1-(E22/$E$21)</f>
        <v>0.18096723868954756</v>
      </c>
      <c r="M22">
        <f>1-(F22/$F$21)</f>
        <v>0.15670103092783505</v>
      </c>
      <c r="N22">
        <f>1-(G22/$G$21)</f>
        <v>6.6249347939488779E-2</v>
      </c>
      <c r="O22">
        <f>1-(H22/$H$21)</f>
        <v>0.23615464994775337</v>
      </c>
      <c r="P22">
        <f>1-(I22/$I$21)</f>
        <v>0.15265957446808509</v>
      </c>
      <c r="Q22">
        <f>1-(J22/$J$21)</f>
        <v>5.8064516129032295E-2</v>
      </c>
      <c r="T22">
        <v>3</v>
      </c>
      <c r="U22">
        <v>0.23568345323741005</v>
      </c>
      <c r="V22">
        <v>0.82747603833865813</v>
      </c>
      <c r="W22">
        <v>0.7546788990825688</v>
      </c>
      <c r="X22">
        <v>0.89683631361760663</v>
      </c>
      <c r="Y22">
        <v>0.66081818181818175</v>
      </c>
      <c r="Z22">
        <v>0.82826691380908246</v>
      </c>
      <c r="AA22">
        <v>0.34037558685446012</v>
      </c>
      <c r="AE22">
        <f t="shared" ref="AE22:AK22" si="21">AVERAGE(D6:D10,D14:D18,D22:D26)</f>
        <v>1704.4666666666667</v>
      </c>
      <c r="AF22">
        <f t="shared" si="21"/>
        <v>1581.4666666666667</v>
      </c>
      <c r="AG22">
        <f t="shared" si="21"/>
        <v>1588.4666666666667</v>
      </c>
      <c r="AH22">
        <f t="shared" si="21"/>
        <v>1597.2666666666667</v>
      </c>
      <c r="AI22">
        <f t="shared" si="21"/>
        <v>1736.3333333333333</v>
      </c>
      <c r="AJ22">
        <f t="shared" si="21"/>
        <v>1570.4666666666667</v>
      </c>
      <c r="AK22">
        <f t="shared" si="21"/>
        <v>1788.1333333333334</v>
      </c>
    </row>
    <row r="23" spans="1:46" x14ac:dyDescent="0.35">
      <c r="A23" s="64"/>
      <c r="B23" s="29"/>
      <c r="C23" s="30">
        <v>2</v>
      </c>
      <c r="D23" s="30">
        <v>1843</v>
      </c>
      <c r="E23" s="30">
        <v>1442</v>
      </c>
      <c r="F23" s="30">
        <v>1657</v>
      </c>
      <c r="G23" s="30">
        <v>1654</v>
      </c>
      <c r="H23" s="30">
        <v>1809</v>
      </c>
      <c r="I23" s="30">
        <v>1725</v>
      </c>
      <c r="J23" s="31">
        <v>1783</v>
      </c>
      <c r="K23">
        <f t="shared" ref="K23:K26" si="22">1-(D23/$D$21)</f>
        <v>4.3094496365524426E-2</v>
      </c>
      <c r="L23">
        <f t="shared" ref="L23:L26" si="23">1-(E23/$E$21)</f>
        <v>0.25013000520020801</v>
      </c>
      <c r="M23">
        <f t="shared" ref="M23:M26" si="24">1-(F23/$F$21)</f>
        <v>0.14587628865979385</v>
      </c>
      <c r="N23">
        <f t="shared" ref="N23:N26" si="25">1-(G23/$G$21)</f>
        <v>0.13719353155972869</v>
      </c>
      <c r="O23">
        <f t="shared" ref="O23:O26" si="26">1-(H23/$H$21)</f>
        <v>5.4858934169279006E-2</v>
      </c>
      <c r="P23">
        <f t="shared" ref="P23:P26" si="27">1-(I23/$I$21)</f>
        <v>8.2446808510638347E-2</v>
      </c>
      <c r="Q23">
        <f t="shared" ref="Q23:Q26" si="28">1-(J23/$J$21)</f>
        <v>4.1397849462365577E-2</v>
      </c>
      <c r="T23" t="s">
        <v>18</v>
      </c>
      <c r="U23">
        <f>AVERAGE(U20:U22)</f>
        <v>0.28338844790689421</v>
      </c>
      <c r="V23">
        <f t="shared" ref="V23:AA23" si="29">AVERAGE(V20:V22)</f>
        <v>0.85380782837993952</v>
      </c>
      <c r="W23">
        <f t="shared" si="29"/>
        <v>0.76405778074824704</v>
      </c>
      <c r="X23">
        <f t="shared" si="29"/>
        <v>0.90606637052302785</v>
      </c>
      <c r="Y23">
        <f t="shared" si="29"/>
        <v>0.6005592944265592</v>
      </c>
      <c r="Z23">
        <f t="shared" si="29"/>
        <v>0.80252088363751828</v>
      </c>
      <c r="AA23">
        <f t="shared" si="29"/>
        <v>0.5697877224112603</v>
      </c>
      <c r="AD23" t="s">
        <v>2</v>
      </c>
      <c r="AE23">
        <f t="shared" ref="AE23:AK23" si="30">AVERAGE(D32:D36,D38:D42,D44:D48)</f>
        <v>1723.2666666666667</v>
      </c>
      <c r="AF23">
        <f t="shared" si="30"/>
        <v>1150</v>
      </c>
      <c r="AG23">
        <f t="shared" si="30"/>
        <v>1104.1333333333334</v>
      </c>
      <c r="AH23">
        <f t="shared" si="30"/>
        <v>1321.6</v>
      </c>
      <c r="AI23">
        <f t="shared" si="30"/>
        <v>1580.6666666666667</v>
      </c>
      <c r="AJ23">
        <f t="shared" si="30"/>
        <v>1327.2</v>
      </c>
      <c r="AK23">
        <f t="shared" si="30"/>
        <v>1640.8666666666666</v>
      </c>
    </row>
    <row r="24" spans="1:46" x14ac:dyDescent="0.35">
      <c r="A24" s="64"/>
      <c r="B24" s="29"/>
      <c r="C24" s="30">
        <v>3</v>
      </c>
      <c r="D24" s="30">
        <v>1849</v>
      </c>
      <c r="E24" s="30">
        <v>1192</v>
      </c>
      <c r="F24" s="30">
        <v>1522</v>
      </c>
      <c r="G24" s="30">
        <v>1700</v>
      </c>
      <c r="H24" s="30">
        <v>1732</v>
      </c>
      <c r="I24" s="30">
        <v>1661</v>
      </c>
      <c r="J24" s="31">
        <v>1826</v>
      </c>
      <c r="K24">
        <f t="shared" si="22"/>
        <v>3.9979231568016638E-2</v>
      </c>
      <c r="L24">
        <f t="shared" si="23"/>
        <v>0.38013520540821633</v>
      </c>
      <c r="M24">
        <f t="shared" si="24"/>
        <v>0.21546391752577321</v>
      </c>
      <c r="N24">
        <f t="shared" si="25"/>
        <v>0.11319770474700053</v>
      </c>
      <c r="O24">
        <f t="shared" si="26"/>
        <v>9.5088819226750276E-2</v>
      </c>
      <c r="P24">
        <f t="shared" si="27"/>
        <v>0.11648936170212765</v>
      </c>
      <c r="Q24">
        <f t="shared" si="28"/>
        <v>1.8279569892473146E-2</v>
      </c>
      <c r="AD24" t="s">
        <v>3</v>
      </c>
      <c r="AE24">
        <f t="shared" ref="AE24:AK24" si="31">AVERAGE(D54:D58,D60:D64,D66:D70)</f>
        <v>1745.7333333333333</v>
      </c>
      <c r="AF24">
        <f t="shared" si="31"/>
        <v>452.93333333333334</v>
      </c>
      <c r="AG24">
        <f t="shared" si="31"/>
        <v>689.06666666666672</v>
      </c>
      <c r="AH24">
        <f t="shared" si="31"/>
        <v>537.79999999999995</v>
      </c>
      <c r="AI24">
        <f t="shared" si="31"/>
        <v>1245.2666666666667</v>
      </c>
      <c r="AJ24">
        <f t="shared" si="31"/>
        <v>607.66666666666663</v>
      </c>
      <c r="AK24">
        <f t="shared" si="31"/>
        <v>1276.8</v>
      </c>
    </row>
    <row r="25" spans="1:46" x14ac:dyDescent="0.35">
      <c r="A25" s="64"/>
      <c r="B25" s="29"/>
      <c r="C25" s="30">
        <v>4</v>
      </c>
      <c r="D25" s="30">
        <v>1885</v>
      </c>
      <c r="E25" s="30">
        <v>1660</v>
      </c>
      <c r="F25" s="30">
        <v>1790</v>
      </c>
      <c r="G25" s="30">
        <v>1788</v>
      </c>
      <c r="H25" s="30">
        <v>1769</v>
      </c>
      <c r="I25" s="30">
        <v>1562</v>
      </c>
      <c r="J25" s="31">
        <v>1663</v>
      </c>
      <c r="K25">
        <f t="shared" si="22"/>
        <v>2.1287642782969907E-2</v>
      </c>
      <c r="L25">
        <f t="shared" si="23"/>
        <v>0.13676547061882471</v>
      </c>
      <c r="M25">
        <f t="shared" si="24"/>
        <v>7.7319587628865927E-2</v>
      </c>
      <c r="N25">
        <f t="shared" si="25"/>
        <v>6.7292644757433462E-2</v>
      </c>
      <c r="O25">
        <f t="shared" si="26"/>
        <v>7.5757575757575801E-2</v>
      </c>
      <c r="P25">
        <f t="shared" si="27"/>
        <v>0.16914893617021276</v>
      </c>
      <c r="Q25">
        <f t="shared" si="28"/>
        <v>0.1059139784946237</v>
      </c>
      <c r="S25" t="s">
        <v>14</v>
      </c>
      <c r="T25">
        <v>1</v>
      </c>
      <c r="U25">
        <v>0.386468200270636</v>
      </c>
      <c r="V25">
        <v>0.83832879200726607</v>
      </c>
      <c r="W25">
        <v>0.79478976234003651</v>
      </c>
      <c r="X25">
        <v>0.93284671532846719</v>
      </c>
      <c r="Y25">
        <v>0.62072155411655872</v>
      </c>
      <c r="Z25">
        <v>0.77628676470588243</v>
      </c>
      <c r="AA25">
        <v>0.71314072693383035</v>
      </c>
      <c r="AD25" t="s">
        <v>11</v>
      </c>
      <c r="AE25">
        <f t="shared" ref="AE25:AK25" si="32">AVERAGE(D76:D80,D82:D86,D88:D92)</f>
        <v>1479</v>
      </c>
      <c r="AF25">
        <f t="shared" si="32"/>
        <v>309.2</v>
      </c>
      <c r="AG25">
        <f t="shared" si="32"/>
        <v>497.26666666666665</v>
      </c>
      <c r="AH25">
        <f t="shared" si="32"/>
        <v>198.13333333333333</v>
      </c>
      <c r="AI25">
        <f t="shared" si="32"/>
        <v>837.5333333333333</v>
      </c>
      <c r="AJ25">
        <f t="shared" si="32"/>
        <v>416.73333333333335</v>
      </c>
      <c r="AK25">
        <f t="shared" si="32"/>
        <v>904.86666666666667</v>
      </c>
    </row>
    <row r="26" spans="1:46" ht="15" thickBot="1" x14ac:dyDescent="0.4">
      <c r="A26" s="65"/>
      <c r="B26" s="32"/>
      <c r="C26" s="33">
        <v>5</v>
      </c>
      <c r="D26" s="33">
        <v>1687</v>
      </c>
      <c r="E26" s="33">
        <v>1372</v>
      </c>
      <c r="F26" s="33">
        <v>1738</v>
      </c>
      <c r="G26" s="33">
        <v>1713</v>
      </c>
      <c r="H26" s="33">
        <v>1659</v>
      </c>
      <c r="I26" s="33">
        <v>1601</v>
      </c>
      <c r="J26" s="34">
        <v>1765</v>
      </c>
      <c r="K26">
        <f t="shared" si="22"/>
        <v>0.12409138110072693</v>
      </c>
      <c r="L26">
        <f t="shared" si="23"/>
        <v>0.2865314612584503</v>
      </c>
      <c r="M26">
        <f t="shared" si="24"/>
        <v>0.10412371134020615</v>
      </c>
      <c r="N26">
        <f t="shared" si="25"/>
        <v>0.10641627543035992</v>
      </c>
      <c r="O26">
        <f t="shared" si="26"/>
        <v>0.13322884012539182</v>
      </c>
      <c r="P26">
        <f t="shared" si="27"/>
        <v>0.14840425531914891</v>
      </c>
      <c r="Q26">
        <f t="shared" si="28"/>
        <v>5.1075268817204256E-2</v>
      </c>
      <c r="T26">
        <v>2</v>
      </c>
      <c r="U26">
        <v>0.29310829817158934</v>
      </c>
      <c r="V26">
        <v>0.82444964871194382</v>
      </c>
      <c r="W26">
        <v>0.72846299810246684</v>
      </c>
      <c r="X26">
        <v>0.81710775047258988</v>
      </c>
      <c r="Y26">
        <v>0.59484686436558099</v>
      </c>
      <c r="Z26">
        <v>0.70742526518804238</v>
      </c>
      <c r="AA26">
        <v>0.7050514958312899</v>
      </c>
      <c r="AD26" t="s">
        <v>12</v>
      </c>
      <c r="AE26">
        <f t="shared" ref="AE26:AK26" si="33">AVERAGE(D98:D102,D105:D109,D112:D116)</f>
        <v>1448.4</v>
      </c>
      <c r="AF26">
        <f t="shared" si="33"/>
        <v>394</v>
      </c>
      <c r="AG26">
        <f t="shared" si="33"/>
        <v>588.13333333333333</v>
      </c>
      <c r="AH26">
        <f t="shared" si="33"/>
        <v>247.4</v>
      </c>
      <c r="AI26">
        <f t="shared" si="33"/>
        <v>748.66666666666663</v>
      </c>
      <c r="AJ26">
        <f t="shared" si="33"/>
        <v>493.46666666666664</v>
      </c>
      <c r="AK26">
        <f t="shared" si="33"/>
        <v>728.06666666666672</v>
      </c>
    </row>
    <row r="27" spans="1:46" x14ac:dyDescent="0.35">
      <c r="K27" s="36">
        <f>AVERAGE(K22:K26)</f>
        <v>6.9574247144340615E-2</v>
      </c>
      <c r="L27" s="36">
        <f t="shared" ref="L27:Q27" si="34">AVERAGE(L22:L26)</f>
        <v>0.24690587623504939</v>
      </c>
      <c r="M27" s="36">
        <f t="shared" si="34"/>
        <v>0.13989690721649484</v>
      </c>
      <c r="N27" s="36">
        <f t="shared" si="34"/>
        <v>9.8069900886802272E-2</v>
      </c>
      <c r="O27" s="36">
        <f t="shared" si="34"/>
        <v>0.11901776384535005</v>
      </c>
      <c r="P27" s="36">
        <f t="shared" si="34"/>
        <v>0.13382978723404254</v>
      </c>
      <c r="Q27" s="36">
        <f t="shared" si="34"/>
        <v>5.4946236559139792E-2</v>
      </c>
      <c r="T27">
        <v>3</v>
      </c>
      <c r="U27">
        <v>0.28534107402031927</v>
      </c>
      <c r="V27">
        <v>0.78390804597701158</v>
      </c>
      <c r="W27">
        <v>0.64071566731141194</v>
      </c>
      <c r="X27">
        <v>0.90023980815347726</v>
      </c>
      <c r="Y27">
        <v>0.71591562799616493</v>
      </c>
      <c r="Z27">
        <v>0.81150097465886939</v>
      </c>
      <c r="AA27">
        <v>0.54008559201141226</v>
      </c>
      <c r="AD27" t="s">
        <v>13</v>
      </c>
    </row>
    <row r="28" spans="1:46" ht="15" thickBot="1" x14ac:dyDescent="0.4">
      <c r="B28" t="s">
        <v>2</v>
      </c>
      <c r="C28" t="s">
        <v>11</v>
      </c>
      <c r="T28" t="s">
        <v>18</v>
      </c>
      <c r="U28">
        <f>AVERAGE(U25:U27)</f>
        <v>0.32163919082084819</v>
      </c>
      <c r="V28">
        <f t="shared" ref="V28:AA28" si="35">AVERAGE(V25:V27)</f>
        <v>0.8155621622320739</v>
      </c>
      <c r="W28">
        <f t="shared" si="35"/>
        <v>0.72132280925130521</v>
      </c>
      <c r="X28">
        <f t="shared" si="35"/>
        <v>0.88339809131817815</v>
      </c>
      <c r="Y28">
        <f t="shared" si="35"/>
        <v>0.64382801549276825</v>
      </c>
      <c r="Z28">
        <f t="shared" si="35"/>
        <v>0.76507100151759799</v>
      </c>
      <c r="AA28">
        <f t="shared" si="35"/>
        <v>0.6527592715921775</v>
      </c>
      <c r="AD28" t="s">
        <v>14</v>
      </c>
    </row>
    <row r="29" spans="1:46" ht="15" thickBot="1" x14ac:dyDescent="0.4">
      <c r="A29" s="63" t="s">
        <v>6</v>
      </c>
      <c r="B29" s="70"/>
      <c r="C29" s="68"/>
      <c r="D29" s="68" t="s">
        <v>0</v>
      </c>
      <c r="E29" s="68"/>
      <c r="F29" s="68"/>
      <c r="G29" s="68"/>
      <c r="H29" s="68"/>
      <c r="I29" s="68"/>
      <c r="J29" s="69"/>
    </row>
    <row r="30" spans="1:46" ht="87.5" thickBot="1" x14ac:dyDescent="0.4">
      <c r="A30" s="64"/>
      <c r="B30" s="66" t="s">
        <v>1</v>
      </c>
      <c r="C30" s="67"/>
      <c r="D30" s="12">
        <v>1</v>
      </c>
      <c r="E30" s="12">
        <v>2</v>
      </c>
      <c r="F30" s="12">
        <v>3</v>
      </c>
      <c r="G30" s="12">
        <v>4</v>
      </c>
      <c r="H30" s="12">
        <v>5</v>
      </c>
      <c r="I30" s="12">
        <v>6</v>
      </c>
      <c r="J30" s="12">
        <v>7</v>
      </c>
      <c r="S30" s="3" t="s">
        <v>0</v>
      </c>
      <c r="T30" s="4" t="s">
        <v>2</v>
      </c>
      <c r="U30" s="41" t="s">
        <v>19</v>
      </c>
      <c r="V30" s="41" t="s">
        <v>20</v>
      </c>
      <c r="W30" s="42" t="s">
        <v>21</v>
      </c>
    </row>
    <row r="31" spans="1:46" ht="15" thickBot="1" x14ac:dyDescent="0.4">
      <c r="A31" s="64"/>
      <c r="B31" s="23" t="s">
        <v>4</v>
      </c>
      <c r="C31" s="24">
        <v>1</v>
      </c>
      <c r="D31" s="24">
        <v>2132</v>
      </c>
      <c r="E31" s="24">
        <v>2127</v>
      </c>
      <c r="F31" s="24">
        <v>2114</v>
      </c>
      <c r="G31" s="24">
        <v>2080</v>
      </c>
      <c r="H31" s="24">
        <v>2107</v>
      </c>
      <c r="I31" s="24">
        <v>2120</v>
      </c>
      <c r="J31" s="25">
        <v>2123</v>
      </c>
      <c r="S31" s="53">
        <v>1</v>
      </c>
      <c r="T31" s="38" t="s">
        <v>3</v>
      </c>
      <c r="U31" s="43">
        <v>1993</v>
      </c>
      <c r="V31" s="43">
        <v>1704.4666666666667</v>
      </c>
      <c r="W31" s="44">
        <f>AE5*100</f>
        <v>14.330454683111382</v>
      </c>
    </row>
    <row r="32" spans="1:46" x14ac:dyDescent="0.35">
      <c r="A32" s="64"/>
      <c r="B32" s="26" t="s">
        <v>5</v>
      </c>
      <c r="C32" s="27">
        <v>1</v>
      </c>
      <c r="D32" s="27">
        <v>1702</v>
      </c>
      <c r="E32" s="27">
        <v>1397</v>
      </c>
      <c r="F32" s="27">
        <v>1027</v>
      </c>
      <c r="G32" s="27">
        <v>703</v>
      </c>
      <c r="H32" s="27">
        <v>1711</v>
      </c>
      <c r="I32" s="27">
        <v>1238</v>
      </c>
      <c r="J32" s="28">
        <v>1341</v>
      </c>
      <c r="K32">
        <f>1-(D32/$D$31)</f>
        <v>0.20168855534709196</v>
      </c>
      <c r="L32">
        <f>1-(E32/$E$31)</f>
        <v>0.34320639398213448</v>
      </c>
      <c r="M32">
        <f>1-(F32/$F$31)</f>
        <v>0.51419110690633874</v>
      </c>
      <c r="N32">
        <f>1-(G32/$G$31)</f>
        <v>0.66201923076923075</v>
      </c>
      <c r="O32">
        <f>1-(H32/$H$31)</f>
        <v>0.18794494542002849</v>
      </c>
      <c r="P32">
        <f>1-(I32/$I$31)</f>
        <v>0.41603773584905657</v>
      </c>
      <c r="Q32">
        <f>1-(J32/$J$31)</f>
        <v>0.36834667922750819</v>
      </c>
      <c r="S32" s="54"/>
      <c r="T32" s="39" t="s">
        <v>11</v>
      </c>
      <c r="U32" s="45">
        <v>2116.6666666666665</v>
      </c>
      <c r="V32" s="45">
        <v>1723.2666666666667</v>
      </c>
      <c r="W32" s="46">
        <f>AE6*100</f>
        <v>18.561271679401383</v>
      </c>
    </row>
    <row r="33" spans="1:23" x14ac:dyDescent="0.35">
      <c r="A33" s="64"/>
      <c r="B33" s="29"/>
      <c r="C33" s="30">
        <v>2</v>
      </c>
      <c r="D33" s="30">
        <v>1755</v>
      </c>
      <c r="E33" s="30">
        <v>1245</v>
      </c>
      <c r="F33" s="30">
        <v>861</v>
      </c>
      <c r="G33" s="30">
        <v>1223</v>
      </c>
      <c r="H33" s="30">
        <v>1449</v>
      </c>
      <c r="I33" s="30">
        <v>1045</v>
      </c>
      <c r="J33" s="31">
        <v>1594</v>
      </c>
      <c r="K33">
        <f t="shared" ref="K33:K36" si="36">1-(D33/$D$31)</f>
        <v>0.17682926829268297</v>
      </c>
      <c r="L33">
        <f t="shared" ref="L33:L36" si="37">1-(E33/$E$31)</f>
        <v>0.41466854724964741</v>
      </c>
      <c r="M33">
        <f t="shared" ref="M33:M36" si="38">1-(F33/$F$31)</f>
        <v>0.5927152317880795</v>
      </c>
      <c r="N33">
        <f t="shared" ref="N33:N36" si="39">1-(G33/$G$31)</f>
        <v>0.41201923076923075</v>
      </c>
      <c r="O33">
        <f t="shared" ref="O33:O36" si="40">1-(H33/$H$31)</f>
        <v>0.31229235880398676</v>
      </c>
      <c r="P33">
        <f t="shared" ref="P33:P36" si="41">1-(I33/$I$31)</f>
        <v>0.50707547169811318</v>
      </c>
      <c r="Q33">
        <f t="shared" ref="Q33:Q36" si="42">1-(J33/$J$31)</f>
        <v>0.24917569477154966</v>
      </c>
      <c r="S33" s="54"/>
      <c r="T33" s="39" t="s">
        <v>12</v>
      </c>
      <c r="U33" s="45">
        <v>2267</v>
      </c>
      <c r="V33" s="45">
        <v>1745.7333333333333</v>
      </c>
      <c r="W33" s="46">
        <f>AE7*100</f>
        <v>23.096411408838367</v>
      </c>
    </row>
    <row r="34" spans="1:23" x14ac:dyDescent="0.35">
      <c r="A34" s="64"/>
      <c r="B34" s="29"/>
      <c r="C34" s="30">
        <v>3</v>
      </c>
      <c r="D34" s="30">
        <v>1669</v>
      </c>
      <c r="E34" s="30">
        <v>1035</v>
      </c>
      <c r="F34" s="30">
        <v>863</v>
      </c>
      <c r="G34" s="30">
        <v>1008</v>
      </c>
      <c r="H34" s="30">
        <v>1653</v>
      </c>
      <c r="I34" s="30">
        <v>1025</v>
      </c>
      <c r="J34" s="31">
        <v>1260</v>
      </c>
      <c r="K34">
        <f t="shared" si="36"/>
        <v>0.21716697936210128</v>
      </c>
      <c r="L34">
        <f t="shared" si="37"/>
        <v>0.51339915373765865</v>
      </c>
      <c r="M34">
        <f t="shared" si="38"/>
        <v>0.59176915799432361</v>
      </c>
      <c r="N34">
        <f t="shared" si="39"/>
        <v>0.51538461538461533</v>
      </c>
      <c r="O34">
        <f t="shared" si="40"/>
        <v>0.21547223540579019</v>
      </c>
      <c r="P34">
        <f t="shared" si="41"/>
        <v>0.51650943396226423</v>
      </c>
      <c r="Q34">
        <f t="shared" si="42"/>
        <v>0.40650023551577952</v>
      </c>
      <c r="S34" s="54"/>
      <c r="T34" s="39" t="s">
        <v>13</v>
      </c>
      <c r="U34" s="45">
        <v>2060.3333333333335</v>
      </c>
      <c r="V34" s="45">
        <v>1479</v>
      </c>
      <c r="W34" s="46">
        <f>AE8*100</f>
        <v>28.338844790689421</v>
      </c>
    </row>
    <row r="35" spans="1:23" ht="15" thickBot="1" x14ac:dyDescent="0.4">
      <c r="A35" s="64"/>
      <c r="B35" s="29"/>
      <c r="C35" s="30">
        <v>4</v>
      </c>
      <c r="D35" s="30">
        <v>1506</v>
      </c>
      <c r="E35" s="30">
        <v>1504</v>
      </c>
      <c r="F35" s="30">
        <v>1497</v>
      </c>
      <c r="G35" s="30">
        <v>934</v>
      </c>
      <c r="H35" s="30">
        <v>1853</v>
      </c>
      <c r="I35" s="30">
        <v>955</v>
      </c>
      <c r="J35" s="31">
        <v>1169</v>
      </c>
      <c r="K35">
        <f t="shared" si="36"/>
        <v>0.29362101313320821</v>
      </c>
      <c r="L35">
        <f t="shared" si="37"/>
        <v>0.2929007992477668</v>
      </c>
      <c r="M35">
        <f t="shared" si="38"/>
        <v>0.29186376537369918</v>
      </c>
      <c r="N35">
        <f t="shared" si="39"/>
        <v>0.5509615384615385</v>
      </c>
      <c r="O35">
        <f t="shared" si="40"/>
        <v>0.12055054579971525</v>
      </c>
      <c r="P35">
        <f t="shared" si="41"/>
        <v>0.54952830188679247</v>
      </c>
      <c r="Q35">
        <f t="shared" si="42"/>
        <v>0.4493641073951955</v>
      </c>
      <c r="S35" s="55"/>
      <c r="T35" s="40" t="s">
        <v>14</v>
      </c>
      <c r="U35" s="47">
        <v>2139</v>
      </c>
      <c r="V35" s="47">
        <v>1448.4</v>
      </c>
      <c r="W35" s="48">
        <f>AE9*100</f>
        <v>32.163919082084817</v>
      </c>
    </row>
    <row r="36" spans="1:23" ht="15" thickBot="1" x14ac:dyDescent="0.4">
      <c r="A36" s="65"/>
      <c r="B36" s="32"/>
      <c r="C36" s="33">
        <v>5</v>
      </c>
      <c r="D36" s="33">
        <v>1573</v>
      </c>
      <c r="E36" s="33">
        <v>1350</v>
      </c>
      <c r="F36" s="33">
        <v>1056</v>
      </c>
      <c r="G36" s="33">
        <v>926</v>
      </c>
      <c r="H36" s="33">
        <v>1261</v>
      </c>
      <c r="I36" s="33">
        <v>1439</v>
      </c>
      <c r="J36" s="34">
        <v>1725</v>
      </c>
      <c r="K36">
        <f t="shared" si="36"/>
        <v>0.26219512195121952</v>
      </c>
      <c r="L36">
        <f t="shared" si="37"/>
        <v>0.36530324400564174</v>
      </c>
      <c r="M36">
        <f t="shared" si="38"/>
        <v>0.50047303689687794</v>
      </c>
      <c r="N36">
        <f t="shared" si="39"/>
        <v>0.55480769230769234</v>
      </c>
      <c r="O36">
        <f t="shared" si="40"/>
        <v>0.40151874703369717</v>
      </c>
      <c r="P36">
        <f t="shared" si="41"/>
        <v>0.32122641509433958</v>
      </c>
      <c r="Q36">
        <f t="shared" si="42"/>
        <v>0.1874705605275554</v>
      </c>
      <c r="S36" s="53">
        <v>2</v>
      </c>
      <c r="T36" s="38" t="s">
        <v>3</v>
      </c>
      <c r="U36" s="43">
        <v>1998</v>
      </c>
      <c r="V36" s="43">
        <v>1581.4666666666667</v>
      </c>
      <c r="W36" s="44">
        <f>AF5*100</f>
        <v>20.932492198979144</v>
      </c>
    </row>
    <row r="37" spans="1:23" ht="15" thickBot="1" x14ac:dyDescent="0.4">
      <c r="A37" s="74" t="s">
        <v>8</v>
      </c>
      <c r="B37" s="23" t="s">
        <v>4</v>
      </c>
      <c r="C37" s="24">
        <v>1</v>
      </c>
      <c r="D37" s="24">
        <v>2116</v>
      </c>
      <c r="E37" s="24">
        <v>2112</v>
      </c>
      <c r="F37" s="24">
        <v>2106</v>
      </c>
      <c r="G37" s="24">
        <v>2093</v>
      </c>
      <c r="H37" s="24">
        <v>2093</v>
      </c>
      <c r="I37" s="24">
        <v>2118</v>
      </c>
      <c r="J37" s="25">
        <v>2108</v>
      </c>
      <c r="K37" s="36">
        <f>AVERAGE(K32:K36)</f>
        <v>0.23030018761726079</v>
      </c>
      <c r="L37" s="36">
        <f t="shared" ref="L37:Q37" si="43">AVERAGE(L32:L36)</f>
        <v>0.38589562764456986</v>
      </c>
      <c r="M37" s="36">
        <f t="shared" si="43"/>
        <v>0.49820245979186384</v>
      </c>
      <c r="N37" s="36">
        <f t="shared" si="43"/>
        <v>0.53903846153846158</v>
      </c>
      <c r="O37" s="36">
        <f t="shared" si="43"/>
        <v>0.2475557664926436</v>
      </c>
      <c r="P37" s="36">
        <f t="shared" si="43"/>
        <v>0.46207547169811319</v>
      </c>
      <c r="Q37" s="36">
        <f t="shared" si="43"/>
        <v>0.33217145548751759</v>
      </c>
      <c r="S37" s="54"/>
      <c r="T37" s="39" t="s">
        <v>11</v>
      </c>
      <c r="U37" s="45">
        <v>2112.6666666666665</v>
      </c>
      <c r="V37" s="45">
        <v>1150</v>
      </c>
      <c r="W37" s="46">
        <f>AF6*100</f>
        <v>45.591755123919725</v>
      </c>
    </row>
    <row r="38" spans="1:23" x14ac:dyDescent="0.35">
      <c r="A38" s="75"/>
      <c r="B38" s="26" t="s">
        <v>5</v>
      </c>
      <c r="C38" s="27">
        <v>1</v>
      </c>
      <c r="D38" s="27">
        <v>1690</v>
      </c>
      <c r="E38" s="27">
        <v>1259</v>
      </c>
      <c r="F38" s="27">
        <v>864</v>
      </c>
      <c r="G38" s="27">
        <v>1513</v>
      </c>
      <c r="H38" s="27">
        <v>1628</v>
      </c>
      <c r="I38" s="27">
        <v>1300</v>
      </c>
      <c r="J38" s="28">
        <v>1599</v>
      </c>
      <c r="K38">
        <f>1-(D38/$D$37)</f>
        <v>0.20132325141776941</v>
      </c>
      <c r="L38">
        <f>1-(E38/$E$37)</f>
        <v>0.4038825757575758</v>
      </c>
      <c r="M38">
        <f>1-(F38/$F$37)</f>
        <v>0.58974358974358976</v>
      </c>
      <c r="N38">
        <f>1-(G38/$G$37)</f>
        <v>0.27711419015766847</v>
      </c>
      <c r="O38">
        <f>1-(H38/$H$37)</f>
        <v>0.2221691352126135</v>
      </c>
      <c r="P38">
        <f>1-(I38/$I$37)</f>
        <v>0.3862134088762984</v>
      </c>
      <c r="Q38">
        <f>1-(J38/$J$37)</f>
        <v>0.24146110056925996</v>
      </c>
      <c r="S38" s="54"/>
      <c r="T38" s="39" t="s">
        <v>12</v>
      </c>
      <c r="U38" s="45">
        <v>2295.6666666666665</v>
      </c>
      <c r="V38" s="45">
        <v>452.93333333333334</v>
      </c>
      <c r="W38" s="46">
        <f>AF7*100</f>
        <v>80.313013745879886</v>
      </c>
    </row>
    <row r="39" spans="1:23" x14ac:dyDescent="0.35">
      <c r="A39" s="75"/>
      <c r="B39" s="29"/>
      <c r="C39" s="30">
        <v>2</v>
      </c>
      <c r="D39" s="30">
        <v>1765</v>
      </c>
      <c r="E39" s="30">
        <v>1185</v>
      </c>
      <c r="F39" s="30">
        <v>1250</v>
      </c>
      <c r="G39" s="30">
        <v>1023</v>
      </c>
      <c r="H39" s="30">
        <v>1522</v>
      </c>
      <c r="I39" s="30">
        <v>1382</v>
      </c>
      <c r="J39" s="31">
        <v>1737</v>
      </c>
      <c r="K39">
        <f t="shared" ref="K39:K42" si="44">1-(D39/$D$37)</f>
        <v>0.16587901701323249</v>
      </c>
      <c r="L39">
        <f t="shared" ref="L39:L42" si="45">1-(E39/$E$37)</f>
        <v>0.43892045454545459</v>
      </c>
      <c r="M39">
        <f t="shared" ref="M39:M42" si="46">1-(F39/$F$37)</f>
        <v>0.40645773979107314</v>
      </c>
      <c r="N39">
        <f t="shared" ref="N39:N42" si="47">1-(G39/$G$37)</f>
        <v>0.51122790253225037</v>
      </c>
      <c r="O39">
        <f t="shared" ref="O39:O42" si="48">1-(H39/$H$37)</f>
        <v>0.27281414237935975</v>
      </c>
      <c r="P39">
        <f t="shared" ref="P39:P42" si="49">1-(I39/$I$37)</f>
        <v>0.34749763928234179</v>
      </c>
      <c r="Q39">
        <f t="shared" ref="Q39:Q42" si="50">1-(J39/$J$37)</f>
        <v>0.17599620493358636</v>
      </c>
      <c r="S39" s="54"/>
      <c r="T39" s="39" t="s">
        <v>13</v>
      </c>
      <c r="U39" s="45">
        <v>2110.3333333333335</v>
      </c>
      <c r="V39" s="45">
        <v>309.2</v>
      </c>
      <c r="W39" s="46">
        <f>AF8*100</f>
        <v>85.380782837993948</v>
      </c>
    </row>
    <row r="40" spans="1:23" ht="15" thickBot="1" x14ac:dyDescent="0.4">
      <c r="A40" s="75"/>
      <c r="B40" s="29"/>
      <c r="C40" s="30">
        <v>3</v>
      </c>
      <c r="D40" s="30">
        <v>1438</v>
      </c>
      <c r="E40" s="30">
        <v>942</v>
      </c>
      <c r="F40" s="30">
        <v>853</v>
      </c>
      <c r="G40" s="30">
        <v>638</v>
      </c>
      <c r="H40" s="30">
        <v>2016</v>
      </c>
      <c r="I40" s="30">
        <v>1445</v>
      </c>
      <c r="J40" s="31">
        <v>1728</v>
      </c>
      <c r="K40">
        <f t="shared" si="44"/>
        <v>0.32041587901701318</v>
      </c>
      <c r="L40">
        <f t="shared" si="45"/>
        <v>0.55397727272727271</v>
      </c>
      <c r="M40">
        <f t="shared" si="46"/>
        <v>0.59496676163342832</v>
      </c>
      <c r="N40">
        <f t="shared" si="47"/>
        <v>0.69517439082656474</v>
      </c>
      <c r="O40">
        <f t="shared" si="48"/>
        <v>3.6789297658862852E-2</v>
      </c>
      <c r="P40">
        <f t="shared" si="49"/>
        <v>0.31775259678942402</v>
      </c>
      <c r="Q40">
        <f t="shared" si="50"/>
        <v>0.18026565464895639</v>
      </c>
      <c r="S40" s="55"/>
      <c r="T40" s="40" t="s">
        <v>14</v>
      </c>
      <c r="U40" s="47">
        <v>2141.6666666666665</v>
      </c>
      <c r="V40" s="47">
        <v>394</v>
      </c>
      <c r="W40" s="48">
        <f>AF9*100</f>
        <v>81.556216223207386</v>
      </c>
    </row>
    <row r="41" spans="1:23" x14ac:dyDescent="0.35">
      <c r="A41" s="75"/>
      <c r="B41" s="29"/>
      <c r="C41" s="30">
        <v>4</v>
      </c>
      <c r="D41" s="30">
        <v>1982</v>
      </c>
      <c r="E41" s="30">
        <v>1109</v>
      </c>
      <c r="F41" s="30">
        <v>1112</v>
      </c>
      <c r="G41" s="30">
        <v>1183</v>
      </c>
      <c r="H41" s="30">
        <v>1456</v>
      </c>
      <c r="I41" s="30">
        <v>1478</v>
      </c>
      <c r="J41" s="31">
        <v>1826</v>
      </c>
      <c r="K41">
        <f t="shared" si="44"/>
        <v>6.332703213610591E-2</v>
      </c>
      <c r="L41">
        <f t="shared" si="45"/>
        <v>0.47490530303030298</v>
      </c>
      <c r="M41">
        <f t="shared" si="46"/>
        <v>0.47198480531813869</v>
      </c>
      <c r="N41">
        <f t="shared" si="47"/>
        <v>0.43478260869565222</v>
      </c>
      <c r="O41">
        <f t="shared" si="48"/>
        <v>0.30434782608695654</v>
      </c>
      <c r="P41">
        <f t="shared" si="49"/>
        <v>0.30217186024551468</v>
      </c>
      <c r="Q41">
        <f t="shared" si="50"/>
        <v>0.13377609108159394</v>
      </c>
      <c r="S41" s="53">
        <v>3</v>
      </c>
      <c r="T41" s="38" t="s">
        <v>3</v>
      </c>
      <c r="U41" s="43">
        <v>1989</v>
      </c>
      <c r="V41" s="43">
        <v>1588.4666666666667</v>
      </c>
      <c r="W41" s="44">
        <f>AG5*100</f>
        <v>20.027447061508926</v>
      </c>
    </row>
    <row r="42" spans="1:23" ht="15" thickBot="1" x14ac:dyDescent="0.4">
      <c r="A42" s="76"/>
      <c r="B42" s="32"/>
      <c r="C42" s="33">
        <v>5</v>
      </c>
      <c r="D42" s="33">
        <v>1576</v>
      </c>
      <c r="E42" s="33">
        <v>962</v>
      </c>
      <c r="F42" s="33">
        <v>1027</v>
      </c>
      <c r="G42" s="33">
        <v>1620</v>
      </c>
      <c r="H42" s="33">
        <v>1498</v>
      </c>
      <c r="I42" s="33">
        <v>938</v>
      </c>
      <c r="J42" s="34">
        <v>1914</v>
      </c>
      <c r="K42">
        <f t="shared" si="44"/>
        <v>0.2551984877126654</v>
      </c>
      <c r="L42">
        <f t="shared" si="45"/>
        <v>0.54450757575757569</v>
      </c>
      <c r="M42">
        <f t="shared" si="46"/>
        <v>0.51234567901234573</v>
      </c>
      <c r="N42">
        <f t="shared" si="47"/>
        <v>0.22599139990444339</v>
      </c>
      <c r="O42">
        <f t="shared" si="48"/>
        <v>0.28428093645484953</v>
      </c>
      <c r="P42">
        <f t="shared" si="49"/>
        <v>0.5571293673276676</v>
      </c>
      <c r="Q42">
        <f t="shared" si="50"/>
        <v>9.2030360531309308E-2</v>
      </c>
      <c r="S42" s="54"/>
      <c r="T42" s="39" t="s">
        <v>11</v>
      </c>
      <c r="U42" s="45">
        <v>2105</v>
      </c>
      <c r="V42" s="45">
        <v>1104.1333333333334</v>
      </c>
      <c r="W42" s="46">
        <f>AG6*100</f>
        <v>47.533302408876018</v>
      </c>
    </row>
    <row r="43" spans="1:23" ht="15" thickBot="1" x14ac:dyDescent="0.4">
      <c r="A43" s="75" t="s">
        <v>9</v>
      </c>
      <c r="B43" s="23" t="s">
        <v>4</v>
      </c>
      <c r="C43" s="24">
        <v>1</v>
      </c>
      <c r="D43" s="24">
        <v>2102</v>
      </c>
      <c r="E43" s="24">
        <v>2099</v>
      </c>
      <c r="F43" s="24">
        <v>2095</v>
      </c>
      <c r="G43" s="24">
        <v>2074</v>
      </c>
      <c r="H43" s="24">
        <v>2081</v>
      </c>
      <c r="I43" s="24">
        <v>2086</v>
      </c>
      <c r="J43" s="25">
        <v>2057</v>
      </c>
      <c r="K43" s="36">
        <f>AVERAGE(K38:K42)</f>
        <v>0.2012287334593573</v>
      </c>
      <c r="L43" s="36">
        <f t="shared" ref="L43:Q43" si="51">AVERAGE(L38:L42)</f>
        <v>0.48323863636363634</v>
      </c>
      <c r="M43" s="36">
        <f t="shared" si="51"/>
        <v>0.51509971509971508</v>
      </c>
      <c r="N43" s="36">
        <f t="shared" si="51"/>
        <v>0.42885809842331585</v>
      </c>
      <c r="O43" s="36">
        <f t="shared" si="51"/>
        <v>0.22408026755852842</v>
      </c>
      <c r="P43" s="36">
        <f t="shared" si="51"/>
        <v>0.38215297450424934</v>
      </c>
      <c r="Q43" s="36">
        <f t="shared" si="51"/>
        <v>0.1647058823529412</v>
      </c>
      <c r="S43" s="54"/>
      <c r="T43" s="39" t="s">
        <v>12</v>
      </c>
      <c r="U43" s="45">
        <v>2209</v>
      </c>
      <c r="V43" s="45">
        <v>689.06666666666672</v>
      </c>
      <c r="W43" s="46">
        <f>AG7*100</f>
        <v>68.556466441442808</v>
      </c>
    </row>
    <row r="44" spans="1:23" x14ac:dyDescent="0.35">
      <c r="A44" s="75"/>
      <c r="B44" s="26" t="s">
        <v>5</v>
      </c>
      <c r="C44" s="27">
        <v>1</v>
      </c>
      <c r="D44" s="27">
        <v>1956</v>
      </c>
      <c r="E44" s="27">
        <v>1202</v>
      </c>
      <c r="F44" s="27">
        <v>1395</v>
      </c>
      <c r="G44" s="27">
        <v>1920</v>
      </c>
      <c r="H44" s="27">
        <v>1315</v>
      </c>
      <c r="I44" s="27">
        <v>1315</v>
      </c>
      <c r="J44" s="28">
        <v>1912</v>
      </c>
      <c r="K44">
        <f>1-(D44/$D$43)</f>
        <v>6.9457659372026637E-2</v>
      </c>
      <c r="L44">
        <f>1-(E44/$E$43)</f>
        <v>0.42734635540733679</v>
      </c>
      <c r="M44">
        <f>1-(F44/$F$43)</f>
        <v>0.33412887828162297</v>
      </c>
      <c r="N44">
        <f>1-(G44/$G$43)</f>
        <v>7.4252651880424292E-2</v>
      </c>
      <c r="O44">
        <f>1-(H44/$H$43)</f>
        <v>0.36809226333493517</v>
      </c>
      <c r="P44">
        <f>1-(I44/$I$43)</f>
        <v>0.36960690316395017</v>
      </c>
      <c r="Q44">
        <f>1-(J44/$J$43)</f>
        <v>7.0491006319883365E-2</v>
      </c>
      <c r="S44" s="54"/>
      <c r="T44" s="39" t="s">
        <v>13</v>
      </c>
      <c r="U44" s="45">
        <v>2105.3333333333335</v>
      </c>
      <c r="V44" s="45">
        <v>497.26666666666665</v>
      </c>
      <c r="W44" s="46">
        <f>AG8*100</f>
        <v>76.40577807482471</v>
      </c>
    </row>
    <row r="45" spans="1:23" ht="15" thickBot="1" x14ac:dyDescent="0.4">
      <c r="A45" s="75"/>
      <c r="B45" s="29"/>
      <c r="C45" s="30">
        <v>2</v>
      </c>
      <c r="D45" s="30">
        <v>1765</v>
      </c>
      <c r="E45" s="30">
        <v>1187</v>
      </c>
      <c r="F45" s="30">
        <v>1325</v>
      </c>
      <c r="G45" s="30">
        <v>1793</v>
      </c>
      <c r="H45" s="30">
        <v>1546</v>
      </c>
      <c r="I45" s="30">
        <v>1546</v>
      </c>
      <c r="J45" s="31">
        <v>1849</v>
      </c>
      <c r="K45">
        <f t="shared" ref="K45:K48" si="52">1-(D45/$D$43)</f>
        <v>0.16032350142721219</v>
      </c>
      <c r="L45">
        <f t="shared" ref="L45:L48" si="53">1-(E45/$E$43)</f>
        <v>0.43449261553120533</v>
      </c>
      <c r="M45">
        <f t="shared" ref="M45:M48" si="54">1-(F45/$F$43)</f>
        <v>0.36754176610978517</v>
      </c>
      <c r="N45">
        <f t="shared" ref="N45:N48" si="55">1-(G45/$G$43)</f>
        <v>0.13548698167791706</v>
      </c>
      <c r="O45">
        <f t="shared" ref="O45:O48" si="56">1-(H45/$H$43)</f>
        <v>0.25708793849111</v>
      </c>
      <c r="P45">
        <f t="shared" ref="P45:P48" si="57">1-(I45/$I$43)</f>
        <v>0.25886864813039312</v>
      </c>
      <c r="Q45">
        <f t="shared" ref="Q45:Q48" si="58">1-(J45/$J$43)</f>
        <v>0.10111813320369467</v>
      </c>
      <c r="S45" s="55"/>
      <c r="T45" s="40" t="s">
        <v>14</v>
      </c>
      <c r="U45" s="47">
        <v>2121.3333333333335</v>
      </c>
      <c r="V45" s="47">
        <v>588.13333333333333</v>
      </c>
      <c r="W45" s="48">
        <f>AG9*100</f>
        <v>72.132280925130516</v>
      </c>
    </row>
    <row r="46" spans="1:23" x14ac:dyDescent="0.35">
      <c r="A46" s="75"/>
      <c r="B46" s="29"/>
      <c r="C46" s="30">
        <v>3</v>
      </c>
      <c r="D46" s="30">
        <v>1936</v>
      </c>
      <c r="E46" s="30">
        <v>1102</v>
      </c>
      <c r="F46" s="30">
        <v>1661</v>
      </c>
      <c r="G46" s="30">
        <v>1536</v>
      </c>
      <c r="H46" s="30">
        <v>1485</v>
      </c>
      <c r="I46" s="30">
        <v>1485</v>
      </c>
      <c r="J46" s="31">
        <v>1663</v>
      </c>
      <c r="K46">
        <f t="shared" si="52"/>
        <v>7.8972407231208352E-2</v>
      </c>
      <c r="L46">
        <f t="shared" si="53"/>
        <v>0.47498808956646021</v>
      </c>
      <c r="M46">
        <f t="shared" si="54"/>
        <v>0.2071599045346062</v>
      </c>
      <c r="N46">
        <f t="shared" si="55"/>
        <v>0.25940212150433939</v>
      </c>
      <c r="O46">
        <f t="shared" si="56"/>
        <v>0.28640076886112442</v>
      </c>
      <c r="P46">
        <f t="shared" si="57"/>
        <v>0.288111217641419</v>
      </c>
      <c r="Q46">
        <f t="shared" si="58"/>
        <v>0.19154107924161401</v>
      </c>
      <c r="S46" s="53">
        <v>4</v>
      </c>
      <c r="T46" s="38" t="s">
        <v>3</v>
      </c>
      <c r="U46" s="43">
        <v>1968.3333333333333</v>
      </c>
      <c r="V46" s="43">
        <v>1597.2666666666667</v>
      </c>
      <c r="W46" s="44">
        <f>AH5*100</f>
        <v>18.748847222320663</v>
      </c>
    </row>
    <row r="47" spans="1:23" x14ac:dyDescent="0.35">
      <c r="A47" s="75"/>
      <c r="B47" s="29"/>
      <c r="C47" s="30">
        <v>4</v>
      </c>
      <c r="D47" s="30">
        <v>1781</v>
      </c>
      <c r="E47" s="30">
        <v>758</v>
      </c>
      <c r="F47" s="30">
        <v>758</v>
      </c>
      <c r="G47" s="30">
        <v>1773</v>
      </c>
      <c r="H47" s="30">
        <v>1591</v>
      </c>
      <c r="I47" s="30">
        <v>1591</v>
      </c>
      <c r="J47" s="31">
        <v>1629</v>
      </c>
      <c r="K47">
        <f t="shared" si="52"/>
        <v>0.15271170313986682</v>
      </c>
      <c r="L47">
        <f t="shared" si="53"/>
        <v>0.63887565507384469</v>
      </c>
      <c r="M47">
        <f t="shared" si="54"/>
        <v>0.63818615751789975</v>
      </c>
      <c r="N47">
        <f t="shared" si="55"/>
        <v>0.14513018322082927</v>
      </c>
      <c r="O47">
        <f t="shared" si="56"/>
        <v>0.23546371936568955</v>
      </c>
      <c r="P47">
        <f t="shared" si="57"/>
        <v>0.2372962607861937</v>
      </c>
      <c r="Q47">
        <f t="shared" si="58"/>
        <v>0.20807000486144867</v>
      </c>
      <c r="S47" s="54"/>
      <c r="T47" s="39" t="s">
        <v>11</v>
      </c>
      <c r="U47" s="45">
        <v>2082.3333333333335</v>
      </c>
      <c r="V47" s="45">
        <v>1321.6</v>
      </c>
      <c r="W47" s="46">
        <f>AH6*100</f>
        <v>36.496584142731052</v>
      </c>
    </row>
    <row r="48" spans="1:23" ht="15" thickBot="1" x14ac:dyDescent="0.4">
      <c r="A48" s="76"/>
      <c r="B48" s="32"/>
      <c r="C48" s="33">
        <v>5</v>
      </c>
      <c r="D48" s="33">
        <v>1755</v>
      </c>
      <c r="E48" s="33">
        <v>1013</v>
      </c>
      <c r="F48" s="33">
        <v>1013</v>
      </c>
      <c r="G48" s="33">
        <v>2031</v>
      </c>
      <c r="H48" s="33">
        <v>1726</v>
      </c>
      <c r="I48" s="33">
        <v>1726</v>
      </c>
      <c r="J48" s="34">
        <v>1667</v>
      </c>
      <c r="K48">
        <f t="shared" si="52"/>
        <v>0.16508087535680305</v>
      </c>
      <c r="L48">
        <f t="shared" si="53"/>
        <v>0.51738923296808004</v>
      </c>
      <c r="M48">
        <f t="shared" si="54"/>
        <v>0.51646778042959429</v>
      </c>
      <c r="N48">
        <f t="shared" si="55"/>
        <v>2.0732883317261308E-2</v>
      </c>
      <c r="O48">
        <f t="shared" si="56"/>
        <v>0.17059106198942819</v>
      </c>
      <c r="P48">
        <f t="shared" si="57"/>
        <v>0.17257909875359545</v>
      </c>
      <c r="Q48">
        <f t="shared" si="58"/>
        <v>0.18959649975692761</v>
      </c>
      <c r="S48" s="54"/>
      <c r="T48" s="39" t="s">
        <v>12</v>
      </c>
      <c r="U48" s="45">
        <v>2215.6666666666665</v>
      </c>
      <c r="V48" s="45">
        <v>537.79999999999995</v>
      </c>
      <c r="W48" s="46">
        <f>AH7*100</f>
        <v>75.40869180240955</v>
      </c>
    </row>
    <row r="49" spans="1:23" x14ac:dyDescent="0.35">
      <c r="K49" s="36">
        <f>AVERAGE(K44:K48)</f>
        <v>0.1253092293054234</v>
      </c>
      <c r="L49" s="36">
        <f t="shared" ref="L49:Q49" si="59">AVERAGE(L44:L48)</f>
        <v>0.49861838970938538</v>
      </c>
      <c r="M49" s="36">
        <f t="shared" si="59"/>
        <v>0.41269689737470172</v>
      </c>
      <c r="N49" s="36">
        <f t="shared" si="59"/>
        <v>0.12700096432015426</v>
      </c>
      <c r="O49" s="36">
        <f t="shared" si="59"/>
        <v>0.26352715040845742</v>
      </c>
      <c r="P49" s="36">
        <f t="shared" si="59"/>
        <v>0.26529242569511025</v>
      </c>
      <c r="Q49" s="36">
        <f t="shared" si="59"/>
        <v>0.15216334467671366</v>
      </c>
      <c r="S49" s="54"/>
      <c r="T49" s="39" t="s">
        <v>13</v>
      </c>
      <c r="U49" s="45">
        <v>2095.3333333333335</v>
      </c>
      <c r="V49" s="45">
        <v>198.13333333333333</v>
      </c>
      <c r="W49" s="46">
        <f>AH8*100</f>
        <v>90.606637052302787</v>
      </c>
    </row>
    <row r="50" spans="1:23" ht="15" thickBot="1" x14ac:dyDescent="0.4">
      <c r="B50" t="s">
        <v>2</v>
      </c>
      <c r="C50" t="s">
        <v>12</v>
      </c>
      <c r="S50" s="55"/>
      <c r="T50" s="40" t="s">
        <v>14</v>
      </c>
      <c r="U50" s="47">
        <v>2131</v>
      </c>
      <c r="V50" s="47">
        <v>247.4</v>
      </c>
      <c r="W50" s="48">
        <f>AH9*100</f>
        <v>88.339809131817816</v>
      </c>
    </row>
    <row r="51" spans="1:23" x14ac:dyDescent="0.35">
      <c r="A51" s="63" t="s">
        <v>6</v>
      </c>
      <c r="B51" s="70"/>
      <c r="C51" s="68"/>
      <c r="D51" s="68" t="s">
        <v>0</v>
      </c>
      <c r="E51" s="68"/>
      <c r="F51" s="68"/>
      <c r="G51" s="68"/>
      <c r="H51" s="68"/>
      <c r="I51" s="68"/>
      <c r="J51" s="69"/>
      <c r="S51" s="53">
        <v>5</v>
      </c>
      <c r="T51" s="38" t="s">
        <v>3</v>
      </c>
      <c r="U51" s="43">
        <v>1967.6666666666667</v>
      </c>
      <c r="V51" s="43">
        <v>1736.3333333333333</v>
      </c>
      <c r="W51" s="44">
        <f>AI5*100</f>
        <v>11.764545832859651</v>
      </c>
    </row>
    <row r="52" spans="1:23" ht="15" thickBot="1" x14ac:dyDescent="0.4">
      <c r="A52" s="64"/>
      <c r="B52" s="66" t="s">
        <v>1</v>
      </c>
      <c r="C52" s="67"/>
      <c r="D52" s="12">
        <v>1</v>
      </c>
      <c r="E52" s="12">
        <v>2</v>
      </c>
      <c r="F52" s="12">
        <v>3</v>
      </c>
      <c r="G52" s="12">
        <v>4</v>
      </c>
      <c r="H52" s="12">
        <v>5</v>
      </c>
      <c r="I52" s="12">
        <v>6</v>
      </c>
      <c r="J52" s="12">
        <v>7</v>
      </c>
      <c r="S52" s="54"/>
      <c r="T52" s="39" t="s">
        <v>11</v>
      </c>
      <c r="U52" s="45">
        <v>2093.6666666666665</v>
      </c>
      <c r="V52" s="45">
        <v>1580.6666666666667</v>
      </c>
      <c r="W52" s="46">
        <f>AI6*100</f>
        <v>24.505439481987647</v>
      </c>
    </row>
    <row r="53" spans="1:23" ht="15" thickBot="1" x14ac:dyDescent="0.4">
      <c r="A53" s="64"/>
      <c r="B53" s="23" t="s">
        <v>4</v>
      </c>
      <c r="C53" s="24">
        <v>1</v>
      </c>
      <c r="D53" s="24">
        <v>2191</v>
      </c>
      <c r="E53" s="24">
        <v>2285</v>
      </c>
      <c r="F53" s="24">
        <v>2182</v>
      </c>
      <c r="G53" s="24">
        <v>2217</v>
      </c>
      <c r="H53" s="24">
        <v>2285</v>
      </c>
      <c r="I53" s="24">
        <v>2412</v>
      </c>
      <c r="J53" s="25">
        <v>2314</v>
      </c>
      <c r="S53" s="54"/>
      <c r="T53" s="39" t="s">
        <v>12</v>
      </c>
      <c r="U53" s="45">
        <v>2213</v>
      </c>
      <c r="V53" s="45">
        <v>1245.2666666666667</v>
      </c>
      <c r="W53" s="46">
        <f>AI7*100</f>
        <v>43.867176307899889</v>
      </c>
    </row>
    <row r="54" spans="1:23" x14ac:dyDescent="0.35">
      <c r="A54" s="64"/>
      <c r="B54" s="26" t="s">
        <v>5</v>
      </c>
      <c r="C54" s="27">
        <v>1</v>
      </c>
      <c r="D54" s="27">
        <v>1432</v>
      </c>
      <c r="E54" s="27">
        <v>713</v>
      </c>
      <c r="F54" s="27">
        <v>1007</v>
      </c>
      <c r="G54" s="27">
        <v>370</v>
      </c>
      <c r="H54" s="27">
        <v>1828</v>
      </c>
      <c r="I54" s="27">
        <v>562</v>
      </c>
      <c r="J54" s="28">
        <v>1164</v>
      </c>
      <c r="K54">
        <f>1-(D54/$D$53)</f>
        <v>0.34641716111364673</v>
      </c>
      <c r="L54">
        <f>1-(E54/$E$53)</f>
        <v>0.68796498905908099</v>
      </c>
      <c r="M54">
        <f>1-(F54/$F$53)</f>
        <v>0.53849679193400557</v>
      </c>
      <c r="N54">
        <f>1-(G54/$G$53)</f>
        <v>0.83310780333784396</v>
      </c>
      <c r="O54">
        <f>1-(H54/$H$53)</f>
        <v>0.19999999999999996</v>
      </c>
      <c r="P54">
        <f>1-(I54/$I$53)</f>
        <v>0.7669983416252073</v>
      </c>
      <c r="Q54">
        <f>1-(J54/$J$53)</f>
        <v>0.49697493517718239</v>
      </c>
      <c r="S54" s="54"/>
      <c r="T54" s="39" t="s">
        <v>13</v>
      </c>
      <c r="U54" s="45">
        <v>2104.6666666666665</v>
      </c>
      <c r="V54" s="45">
        <v>837.5333333333333</v>
      </c>
      <c r="W54" s="46">
        <f>AI8*100</f>
        <v>60.055929442655923</v>
      </c>
    </row>
    <row r="55" spans="1:23" ht="15" thickBot="1" x14ac:dyDescent="0.4">
      <c r="A55" s="64"/>
      <c r="B55" s="29"/>
      <c r="C55" s="30">
        <v>2</v>
      </c>
      <c r="D55" s="30">
        <v>1926</v>
      </c>
      <c r="E55" s="30">
        <v>441</v>
      </c>
      <c r="F55" s="30">
        <v>475</v>
      </c>
      <c r="G55" s="30">
        <v>148</v>
      </c>
      <c r="H55" s="30">
        <v>1136</v>
      </c>
      <c r="I55" s="30">
        <v>140</v>
      </c>
      <c r="J55" s="31">
        <v>1212</v>
      </c>
      <c r="K55">
        <f t="shared" ref="K55:K58" si="60">1-(D55/$D$53)</f>
        <v>0.12094933820173437</v>
      </c>
      <c r="L55">
        <f t="shared" ref="L55:L58" si="61">1-(E55/$E$53)</f>
        <v>0.80700218818380742</v>
      </c>
      <c r="M55">
        <f t="shared" ref="M55:M58" si="62">1-(F55/$F$53)</f>
        <v>0.78230980751604029</v>
      </c>
      <c r="N55">
        <f t="shared" ref="N55:N58" si="63">1-(G55/$G$53)</f>
        <v>0.93324312133513754</v>
      </c>
      <c r="O55">
        <f t="shared" ref="O55:O58" si="64">1-(H55/$H$53)</f>
        <v>0.5028446389496718</v>
      </c>
      <c r="P55">
        <f t="shared" ref="P55:P58" si="65">1-(I55/$I$53)</f>
        <v>0.94195688225538976</v>
      </c>
      <c r="Q55">
        <f t="shared" ref="Q55:Q58" si="66">1-(J55/$J$53)</f>
        <v>0.47623163353500431</v>
      </c>
      <c r="S55" s="59"/>
      <c r="T55" s="39" t="s">
        <v>14</v>
      </c>
      <c r="U55" s="45">
        <v>2101.6666666666665</v>
      </c>
      <c r="V55" s="45">
        <v>748.66666666666663</v>
      </c>
      <c r="W55" s="46">
        <f>AI9*100</f>
        <v>64.38280154927682</v>
      </c>
    </row>
    <row r="56" spans="1:23" x14ac:dyDescent="0.35">
      <c r="A56" s="64"/>
      <c r="B56" s="29"/>
      <c r="C56" s="30">
        <v>3</v>
      </c>
      <c r="D56" s="30">
        <v>1781</v>
      </c>
      <c r="E56" s="30">
        <v>587</v>
      </c>
      <c r="F56" s="30">
        <v>440</v>
      </c>
      <c r="G56" s="30">
        <v>79</v>
      </c>
      <c r="H56" s="30">
        <v>816</v>
      </c>
      <c r="I56" s="30">
        <v>771</v>
      </c>
      <c r="J56" s="31">
        <v>625</v>
      </c>
      <c r="K56">
        <f t="shared" si="60"/>
        <v>0.18712916476494756</v>
      </c>
      <c r="L56">
        <f t="shared" si="61"/>
        <v>0.74310722100656457</v>
      </c>
      <c r="M56">
        <f t="shared" si="62"/>
        <v>0.79835013748854267</v>
      </c>
      <c r="N56">
        <f t="shared" si="63"/>
        <v>0.96436626071267484</v>
      </c>
      <c r="O56">
        <f t="shared" si="64"/>
        <v>0.64288840262582059</v>
      </c>
      <c r="P56">
        <f t="shared" si="65"/>
        <v>0.68034825870646765</v>
      </c>
      <c r="Q56">
        <f t="shared" si="66"/>
        <v>0.72990492653413996</v>
      </c>
      <c r="S56" s="53">
        <v>6</v>
      </c>
      <c r="T56" s="38" t="s">
        <v>3</v>
      </c>
      <c r="U56" s="43">
        <v>1948.6666666666667</v>
      </c>
      <c r="V56" s="43">
        <v>1570.4666666666667</v>
      </c>
      <c r="W56" s="44">
        <f>AJ5*100</f>
        <v>19.326351581714064</v>
      </c>
    </row>
    <row r="57" spans="1:23" x14ac:dyDescent="0.35">
      <c r="A57" s="64"/>
      <c r="B57" s="29"/>
      <c r="C57" s="30">
        <v>4</v>
      </c>
      <c r="D57" s="30">
        <v>1253</v>
      </c>
      <c r="E57" s="30">
        <v>486</v>
      </c>
      <c r="F57" s="30">
        <v>140</v>
      </c>
      <c r="G57" s="30">
        <v>60</v>
      </c>
      <c r="H57" s="30">
        <v>1588</v>
      </c>
      <c r="I57" s="30">
        <v>1130</v>
      </c>
      <c r="J57" s="31">
        <v>1127</v>
      </c>
      <c r="K57">
        <f t="shared" si="60"/>
        <v>0.4281150159744409</v>
      </c>
      <c r="L57">
        <f t="shared" si="61"/>
        <v>0.78730853391684907</v>
      </c>
      <c r="M57">
        <f t="shared" si="62"/>
        <v>0.93583868010999083</v>
      </c>
      <c r="N57">
        <f t="shared" si="63"/>
        <v>0.97293640054127195</v>
      </c>
      <c r="O57">
        <f t="shared" si="64"/>
        <v>0.30503282275711163</v>
      </c>
      <c r="P57">
        <f t="shared" si="65"/>
        <v>0.53150912106135983</v>
      </c>
      <c r="Q57">
        <f t="shared" si="66"/>
        <v>0.51296456352636133</v>
      </c>
      <c r="S57" s="54"/>
      <c r="T57" s="39" t="s">
        <v>11</v>
      </c>
      <c r="U57" s="45">
        <v>2108</v>
      </c>
      <c r="V57" s="45">
        <v>1327.2</v>
      </c>
      <c r="W57" s="46">
        <f>AJ6*100</f>
        <v>36.984029063249089</v>
      </c>
    </row>
    <row r="58" spans="1:23" ht="15" thickBot="1" x14ac:dyDescent="0.4">
      <c r="A58" s="65"/>
      <c r="B58" s="32"/>
      <c r="C58" s="33">
        <v>5</v>
      </c>
      <c r="D58" s="33">
        <v>1369</v>
      </c>
      <c r="E58" s="33">
        <v>800</v>
      </c>
      <c r="F58" s="33">
        <v>755</v>
      </c>
      <c r="G58" s="33">
        <v>74</v>
      </c>
      <c r="H58" s="33">
        <v>1482</v>
      </c>
      <c r="I58" s="33">
        <v>343</v>
      </c>
      <c r="J58" s="34">
        <v>1267</v>
      </c>
      <c r="K58">
        <f t="shared" si="60"/>
        <v>0.37517115472387041</v>
      </c>
      <c r="L58">
        <f t="shared" si="61"/>
        <v>0.64989059080962797</v>
      </c>
      <c r="M58">
        <f t="shared" si="62"/>
        <v>0.65398716773602206</v>
      </c>
      <c r="N58">
        <f t="shared" si="63"/>
        <v>0.96662156066756877</v>
      </c>
      <c r="O58">
        <f t="shared" si="64"/>
        <v>0.35142231947483593</v>
      </c>
      <c r="P58">
        <f t="shared" si="65"/>
        <v>0.85779436152570487</v>
      </c>
      <c r="Q58">
        <f t="shared" si="66"/>
        <v>0.45246326707000861</v>
      </c>
      <c r="S58" s="54"/>
      <c r="T58" s="39" t="s">
        <v>12</v>
      </c>
      <c r="U58" s="45">
        <v>2255.6666666666665</v>
      </c>
      <c r="V58" s="45">
        <v>607.66666666666663</v>
      </c>
      <c r="W58" s="46">
        <f>AJ7*100</f>
        <v>72.784975662677752</v>
      </c>
    </row>
    <row r="59" spans="1:23" ht="15" thickBot="1" x14ac:dyDescent="0.4">
      <c r="A59" s="74" t="s">
        <v>8</v>
      </c>
      <c r="B59" s="23" t="s">
        <v>4</v>
      </c>
      <c r="C59" s="24">
        <v>1</v>
      </c>
      <c r="D59" s="24">
        <v>2348</v>
      </c>
      <c r="E59" s="24">
        <v>2385</v>
      </c>
      <c r="F59" s="24">
        <v>2287</v>
      </c>
      <c r="G59" s="24">
        <v>2294</v>
      </c>
      <c r="H59" s="24">
        <v>2256</v>
      </c>
      <c r="I59" s="24">
        <v>2239</v>
      </c>
      <c r="J59" s="25">
        <v>2235</v>
      </c>
      <c r="K59" s="36">
        <f>AVERAGE(K54:K58)</f>
        <v>0.29155636695572806</v>
      </c>
      <c r="L59" s="36">
        <f t="shared" ref="L59:Q59" si="67">AVERAGE(L54:L58)</f>
        <v>0.73505470459518596</v>
      </c>
      <c r="M59" s="36">
        <f t="shared" si="67"/>
        <v>0.74179651695692039</v>
      </c>
      <c r="N59" s="36">
        <f t="shared" si="67"/>
        <v>0.93405502931889939</v>
      </c>
      <c r="O59" s="36">
        <f t="shared" si="67"/>
        <v>0.40043763676148797</v>
      </c>
      <c r="P59" s="36">
        <f t="shared" si="67"/>
        <v>0.75572139303482599</v>
      </c>
      <c r="Q59" s="36">
        <f t="shared" si="67"/>
        <v>0.53370786516853941</v>
      </c>
      <c r="S59" s="54"/>
      <c r="T59" s="39" t="s">
        <v>13</v>
      </c>
      <c r="U59" s="45">
        <v>2113.6666666666665</v>
      </c>
      <c r="V59" s="45">
        <v>416.73333333333335</v>
      </c>
      <c r="W59" s="46">
        <f>AJ8*100</f>
        <v>80.252088363751824</v>
      </c>
    </row>
    <row r="60" spans="1:23" ht="15" thickBot="1" x14ac:dyDescent="0.4">
      <c r="A60" s="75"/>
      <c r="B60" s="26" t="s">
        <v>5</v>
      </c>
      <c r="C60" s="27">
        <v>1</v>
      </c>
      <c r="D60" s="27">
        <v>1647</v>
      </c>
      <c r="E60" s="27">
        <v>479</v>
      </c>
      <c r="F60" s="27">
        <v>101</v>
      </c>
      <c r="G60" s="27">
        <v>496</v>
      </c>
      <c r="H60" s="27">
        <v>1225</v>
      </c>
      <c r="I60" s="27">
        <v>381</v>
      </c>
      <c r="J60" s="28">
        <v>1165</v>
      </c>
      <c r="K60">
        <f>1-(D60/$D$59)</f>
        <v>0.29855195911413968</v>
      </c>
      <c r="L60">
        <f>1-(E60/$E$59)</f>
        <v>0.79916142557651992</v>
      </c>
      <c r="M60">
        <f>1-(F60/$F$59)</f>
        <v>0.95583734149540889</v>
      </c>
      <c r="N60">
        <f>1-(G60/$G$59)</f>
        <v>0.78378378378378377</v>
      </c>
      <c r="O60">
        <f>1-(H60/$H$59)</f>
        <v>0.45700354609929073</v>
      </c>
      <c r="P60">
        <f>1-(I60/$I$59)</f>
        <v>0.82983474765520326</v>
      </c>
      <c r="Q60">
        <f>1-(J60/$J$59)</f>
        <v>0.47874720357941836</v>
      </c>
      <c r="S60" s="55"/>
      <c r="T60" s="40" t="s">
        <v>14</v>
      </c>
      <c r="U60" s="47">
        <v>2100.6666666666665</v>
      </c>
      <c r="V60" s="47">
        <v>493.46666666666664</v>
      </c>
      <c r="W60" s="48">
        <f>AJ9*100</f>
        <v>76.507100151759801</v>
      </c>
    </row>
    <row r="61" spans="1:23" x14ac:dyDescent="0.35">
      <c r="A61" s="75"/>
      <c r="B61" s="29"/>
      <c r="C61" s="30">
        <v>2</v>
      </c>
      <c r="D61" s="30">
        <v>1798</v>
      </c>
      <c r="E61" s="30">
        <v>627</v>
      </c>
      <c r="F61" s="30">
        <v>183</v>
      </c>
      <c r="G61" s="30">
        <v>443</v>
      </c>
      <c r="H61" s="30">
        <v>1340</v>
      </c>
      <c r="I61" s="30">
        <v>588</v>
      </c>
      <c r="J61" s="31">
        <v>1378</v>
      </c>
      <c r="K61">
        <f t="shared" ref="K61:K64" si="68">1-(D61/$D$59)</f>
        <v>0.23424190800681433</v>
      </c>
      <c r="L61">
        <f t="shared" ref="L61:L64" si="69">1-(E61/$E$59)</f>
        <v>0.73710691823899377</v>
      </c>
      <c r="M61">
        <f t="shared" ref="M61:M64" si="70">1-(F61/$F$59)</f>
        <v>0.91998250983821594</v>
      </c>
      <c r="N61">
        <f t="shared" ref="N61:N64" si="71">1-(G61/$G$59)</f>
        <v>0.80688753269398428</v>
      </c>
      <c r="O61">
        <f t="shared" ref="O61:O64" si="72">1-(H61/$H$59)</f>
        <v>0.40602836879432624</v>
      </c>
      <c r="P61">
        <f t="shared" ref="P61:P64" si="73">1-(I61/$I$59)</f>
        <v>0.73738276016078608</v>
      </c>
      <c r="Q61">
        <f t="shared" ref="Q61:Q64" si="74">1-(J61/$J$59)</f>
        <v>0.3834451901565995</v>
      </c>
      <c r="S61" s="53">
        <v>7</v>
      </c>
      <c r="T61" s="38" t="s">
        <v>3</v>
      </c>
      <c r="U61" s="43">
        <v>1930.3333333333333</v>
      </c>
      <c r="V61" s="43">
        <v>1788.1333333333334</v>
      </c>
      <c r="W61" s="44">
        <f>AK5*100</f>
        <v>7.2884326494197627</v>
      </c>
    </row>
    <row r="62" spans="1:23" x14ac:dyDescent="0.35">
      <c r="A62" s="75"/>
      <c r="B62" s="29"/>
      <c r="C62" s="30">
        <v>3</v>
      </c>
      <c r="D62" s="30">
        <v>2052</v>
      </c>
      <c r="E62" s="30">
        <v>360</v>
      </c>
      <c r="F62" s="30">
        <v>954</v>
      </c>
      <c r="G62" s="30">
        <v>575</v>
      </c>
      <c r="H62" s="30">
        <v>1265</v>
      </c>
      <c r="I62" s="30">
        <v>460</v>
      </c>
      <c r="J62" s="31">
        <v>1658</v>
      </c>
      <c r="K62">
        <f t="shared" si="68"/>
        <v>0.12606473594548551</v>
      </c>
      <c r="L62">
        <f t="shared" si="69"/>
        <v>0.84905660377358494</v>
      </c>
      <c r="M62">
        <f t="shared" si="70"/>
        <v>0.58285964145168345</v>
      </c>
      <c r="N62">
        <f t="shared" si="71"/>
        <v>0.74934612031386227</v>
      </c>
      <c r="O62">
        <f t="shared" si="72"/>
        <v>0.43927304964539005</v>
      </c>
      <c r="P62">
        <f t="shared" si="73"/>
        <v>0.79455113890129525</v>
      </c>
      <c r="Q62">
        <f t="shared" si="74"/>
        <v>0.25816554809843395</v>
      </c>
      <c r="S62" s="54"/>
      <c r="T62" s="39" t="s">
        <v>11</v>
      </c>
      <c r="U62" s="45">
        <v>2096</v>
      </c>
      <c r="V62" s="45">
        <v>1640.8666666666666</v>
      </c>
      <c r="W62" s="46">
        <f>AK6*100</f>
        <v>21.63468941723908</v>
      </c>
    </row>
    <row r="63" spans="1:23" x14ac:dyDescent="0.35">
      <c r="A63" s="75"/>
      <c r="B63" s="29"/>
      <c r="C63" s="30">
        <v>4</v>
      </c>
      <c r="D63" s="30">
        <v>1915</v>
      </c>
      <c r="E63" s="30">
        <v>593</v>
      </c>
      <c r="F63" s="30">
        <v>761</v>
      </c>
      <c r="G63" s="30">
        <v>142</v>
      </c>
      <c r="H63" s="30">
        <v>1279</v>
      </c>
      <c r="I63" s="30">
        <v>182</v>
      </c>
      <c r="J63" s="31">
        <v>1335</v>
      </c>
      <c r="K63">
        <f t="shared" si="68"/>
        <v>0.184412265758092</v>
      </c>
      <c r="L63">
        <f t="shared" si="69"/>
        <v>0.75136268343815515</v>
      </c>
      <c r="M63">
        <f t="shared" si="70"/>
        <v>0.6672496720594665</v>
      </c>
      <c r="N63">
        <f t="shared" si="71"/>
        <v>0.9380993897122929</v>
      </c>
      <c r="O63">
        <f t="shared" si="72"/>
        <v>0.43306737588652477</v>
      </c>
      <c r="P63">
        <f t="shared" si="73"/>
        <v>0.91871371147833858</v>
      </c>
      <c r="Q63">
        <f t="shared" si="74"/>
        <v>0.40268456375838924</v>
      </c>
      <c r="S63" s="54"/>
      <c r="T63" s="39" t="s">
        <v>12</v>
      </c>
      <c r="U63" s="45">
        <v>2234.6666666666665</v>
      </c>
      <c r="V63" s="45">
        <v>1276.8</v>
      </c>
      <c r="W63" s="46">
        <f>AK7*100</f>
        <v>42.652402314264087</v>
      </c>
    </row>
    <row r="64" spans="1:23" ht="15" thickBot="1" x14ac:dyDescent="0.4">
      <c r="A64" s="76"/>
      <c r="B64" s="32"/>
      <c r="C64" s="33">
        <v>5</v>
      </c>
      <c r="D64" s="33">
        <v>1983</v>
      </c>
      <c r="E64" s="33">
        <v>170</v>
      </c>
      <c r="F64" s="33">
        <v>248</v>
      </c>
      <c r="G64" s="33">
        <v>685</v>
      </c>
      <c r="H64" s="33">
        <v>1365</v>
      </c>
      <c r="I64" s="33">
        <v>490</v>
      </c>
      <c r="J64" s="34">
        <v>1272</v>
      </c>
      <c r="K64">
        <f t="shared" si="68"/>
        <v>0.15545144804088584</v>
      </c>
      <c r="L64">
        <f t="shared" si="69"/>
        <v>0.92872117400419285</v>
      </c>
      <c r="M64">
        <f t="shared" si="70"/>
        <v>0.89156099693922164</v>
      </c>
      <c r="N64">
        <f t="shared" si="71"/>
        <v>0.70139494333042718</v>
      </c>
      <c r="O64">
        <f t="shared" si="72"/>
        <v>0.39494680851063835</v>
      </c>
      <c r="P64">
        <f t="shared" si="73"/>
        <v>0.7811523001339884</v>
      </c>
      <c r="Q64">
        <f t="shared" si="74"/>
        <v>0.43087248322147653</v>
      </c>
      <c r="S64" s="54"/>
      <c r="T64" s="39" t="s">
        <v>13</v>
      </c>
      <c r="U64" s="45">
        <v>2093.6666666666665</v>
      </c>
      <c r="V64" s="45">
        <v>904.86666666666667</v>
      </c>
      <c r="W64" s="46">
        <f>AK8*100</f>
        <v>56.97877224112603</v>
      </c>
    </row>
    <row r="65" spans="1:23" ht="15" thickBot="1" x14ac:dyDescent="0.4">
      <c r="A65" s="74" t="s">
        <v>9</v>
      </c>
      <c r="B65" s="23" t="s">
        <v>4</v>
      </c>
      <c r="C65" s="24">
        <v>1</v>
      </c>
      <c r="D65" s="24">
        <v>2262</v>
      </c>
      <c r="E65" s="24">
        <v>2217</v>
      </c>
      <c r="F65" s="24">
        <v>2158</v>
      </c>
      <c r="G65" s="24">
        <v>2136</v>
      </c>
      <c r="H65" s="24">
        <v>2098</v>
      </c>
      <c r="I65" s="24">
        <v>2116</v>
      </c>
      <c r="J65" s="25">
        <v>2155</v>
      </c>
      <c r="K65" s="36">
        <f>AVERAGE(K60:K64)</f>
        <v>0.19974446337308346</v>
      </c>
      <c r="L65" s="36">
        <f t="shared" ref="L65:Q65" si="75">AVERAGE(L60:L64)</f>
        <v>0.81308176100628926</v>
      </c>
      <c r="M65" s="36">
        <f t="shared" si="75"/>
        <v>0.80349803235679929</v>
      </c>
      <c r="N65" s="36">
        <f t="shared" si="75"/>
        <v>0.79590235396687004</v>
      </c>
      <c r="O65" s="36">
        <f t="shared" si="75"/>
        <v>0.42606382978723401</v>
      </c>
      <c r="P65" s="36">
        <f t="shared" si="75"/>
        <v>0.8123269316659224</v>
      </c>
      <c r="Q65" s="36">
        <f t="shared" si="75"/>
        <v>0.39078299776286352</v>
      </c>
      <c r="S65" s="55"/>
      <c r="T65" s="40" t="s">
        <v>14</v>
      </c>
      <c r="U65" s="47">
        <v>2096</v>
      </c>
      <c r="V65" s="47">
        <v>728.06666666666672</v>
      </c>
      <c r="W65" s="48">
        <f>AK9*100</f>
        <v>65.275927159217744</v>
      </c>
    </row>
    <row r="66" spans="1:23" x14ac:dyDescent="0.35">
      <c r="A66" s="75"/>
      <c r="B66" s="26" t="s">
        <v>5</v>
      </c>
      <c r="C66" s="27">
        <v>1</v>
      </c>
      <c r="D66" s="27">
        <v>1919</v>
      </c>
      <c r="E66" s="27">
        <v>405</v>
      </c>
      <c r="F66" s="27">
        <v>843</v>
      </c>
      <c r="G66" s="27">
        <v>882</v>
      </c>
      <c r="H66" s="27">
        <v>768</v>
      </c>
      <c r="I66" s="27">
        <v>521</v>
      </c>
      <c r="J66" s="28">
        <v>1748</v>
      </c>
      <c r="K66">
        <f>1-(D66/$D$65)</f>
        <v>0.15163572060123787</v>
      </c>
      <c r="L66">
        <f>1-(E66/$E$65)</f>
        <v>0.81732070365358589</v>
      </c>
      <c r="M66">
        <f>1-(F66/$F$65)</f>
        <v>0.60936051899907318</v>
      </c>
      <c r="N66">
        <f>1-(G66/$G$65)</f>
        <v>0.58707865168539319</v>
      </c>
      <c r="O66">
        <f>1-(H66/$H$65)</f>
        <v>0.63393708293612971</v>
      </c>
      <c r="P66">
        <f>1-(I66/$I$65)</f>
        <v>0.75378071833648397</v>
      </c>
      <c r="Q66">
        <f>1-(J66/$J$65)</f>
        <v>0.18886310904872394</v>
      </c>
    </row>
    <row r="67" spans="1:23" x14ac:dyDescent="0.35">
      <c r="A67" s="75"/>
      <c r="B67" s="29"/>
      <c r="C67" s="30">
        <v>2</v>
      </c>
      <c r="D67" s="30">
        <v>1689</v>
      </c>
      <c r="E67" s="30">
        <v>66</v>
      </c>
      <c r="F67" s="30">
        <v>1205</v>
      </c>
      <c r="G67" s="30">
        <v>650</v>
      </c>
      <c r="H67" s="30">
        <v>1212</v>
      </c>
      <c r="I67" s="30">
        <v>727</v>
      </c>
      <c r="J67" s="31">
        <v>1233</v>
      </c>
      <c r="K67">
        <f t="shared" ref="K67:K70" si="76">1-(D67/$D$65)</f>
        <v>0.25331564986737398</v>
      </c>
      <c r="L67">
        <f t="shared" ref="L67:L70" si="77">1-(E67/$E$65)</f>
        <v>0.97023004059539919</v>
      </c>
      <c r="M67">
        <f t="shared" ref="M67:M70" si="78">1-(F67/$F$65)</f>
        <v>0.4416126042632067</v>
      </c>
      <c r="N67">
        <f t="shared" ref="N67:N70" si="79">1-(G67/$G$65)</f>
        <v>0.69569288389513106</v>
      </c>
      <c r="O67">
        <f t="shared" ref="O67:O70" si="80">1-(H67/$H$65)</f>
        <v>0.42230695900857962</v>
      </c>
      <c r="P67">
        <f t="shared" ref="P67:P70" si="81">1-(I67/$I$65)</f>
        <v>0.65642722117202268</v>
      </c>
      <c r="Q67">
        <f t="shared" ref="Q67:Q70" si="82">1-(J67/$J$65)</f>
        <v>0.42784222737819022</v>
      </c>
    </row>
    <row r="68" spans="1:23" x14ac:dyDescent="0.35">
      <c r="A68" s="75"/>
      <c r="B68" s="29"/>
      <c r="C68" s="30">
        <v>3</v>
      </c>
      <c r="D68" s="30">
        <v>1658</v>
      </c>
      <c r="E68" s="30">
        <v>420</v>
      </c>
      <c r="F68" s="30">
        <v>1158</v>
      </c>
      <c r="G68" s="30">
        <v>681</v>
      </c>
      <c r="H68" s="30">
        <v>1004</v>
      </c>
      <c r="I68" s="30">
        <v>891</v>
      </c>
      <c r="J68" s="31">
        <v>1627</v>
      </c>
      <c r="K68">
        <f t="shared" si="76"/>
        <v>0.26702033598585317</v>
      </c>
      <c r="L68">
        <f t="shared" si="77"/>
        <v>0.81055480378890388</v>
      </c>
      <c r="M68">
        <f t="shared" si="78"/>
        <v>0.46339202965708992</v>
      </c>
      <c r="N68">
        <f t="shared" si="79"/>
        <v>0.6811797752808989</v>
      </c>
      <c r="O68">
        <f t="shared" si="80"/>
        <v>0.52144899904671116</v>
      </c>
      <c r="P68">
        <f t="shared" si="81"/>
        <v>0.57892249527410211</v>
      </c>
      <c r="Q68">
        <f t="shared" si="82"/>
        <v>0.24501160092807428</v>
      </c>
    </row>
    <row r="69" spans="1:23" x14ac:dyDescent="0.35">
      <c r="A69" s="75"/>
      <c r="B69" s="29"/>
      <c r="C69" s="30">
        <v>4</v>
      </c>
      <c r="D69" s="30">
        <v>1871</v>
      </c>
      <c r="E69" s="30">
        <v>279</v>
      </c>
      <c r="F69" s="30">
        <v>1074</v>
      </c>
      <c r="G69" s="30">
        <v>1527</v>
      </c>
      <c r="H69" s="30">
        <v>1084</v>
      </c>
      <c r="I69" s="30">
        <v>1134</v>
      </c>
      <c r="J69" s="31">
        <v>896</v>
      </c>
      <c r="K69">
        <f t="shared" si="76"/>
        <v>0.17285587975243144</v>
      </c>
      <c r="L69">
        <f t="shared" si="77"/>
        <v>0.87415426251691475</v>
      </c>
      <c r="M69">
        <f t="shared" si="78"/>
        <v>0.50231696014828553</v>
      </c>
      <c r="N69">
        <f t="shared" si="79"/>
        <v>0.2851123595505618</v>
      </c>
      <c r="O69">
        <f t="shared" si="80"/>
        <v>0.48331744518589137</v>
      </c>
      <c r="P69">
        <f t="shared" si="81"/>
        <v>0.46408317580340264</v>
      </c>
      <c r="Q69">
        <f t="shared" si="82"/>
        <v>0.58422273781902545</v>
      </c>
    </row>
    <row r="70" spans="1:23" ht="15" thickBot="1" x14ac:dyDescent="0.4">
      <c r="A70" s="76"/>
      <c r="B70" s="32"/>
      <c r="C70" s="33">
        <v>5</v>
      </c>
      <c r="D70" s="33">
        <v>1893</v>
      </c>
      <c r="E70" s="33">
        <v>368</v>
      </c>
      <c r="F70" s="33">
        <v>992</v>
      </c>
      <c r="G70" s="33">
        <v>1255</v>
      </c>
      <c r="H70" s="33">
        <v>1287</v>
      </c>
      <c r="I70" s="33">
        <v>795</v>
      </c>
      <c r="J70" s="34">
        <v>1445</v>
      </c>
      <c r="K70">
        <f t="shared" si="76"/>
        <v>0.16312997347480107</v>
      </c>
      <c r="L70">
        <f t="shared" si="77"/>
        <v>0.8340099233198015</v>
      </c>
      <c r="M70">
        <f t="shared" si="78"/>
        <v>0.54031510658016679</v>
      </c>
      <c r="N70">
        <f t="shared" si="79"/>
        <v>0.41245318352059923</v>
      </c>
      <c r="O70">
        <f t="shared" si="80"/>
        <v>0.38655862726406098</v>
      </c>
      <c r="P70">
        <f t="shared" si="81"/>
        <v>0.62429111531190928</v>
      </c>
      <c r="Q70">
        <f t="shared" si="82"/>
        <v>0.32946635730858465</v>
      </c>
    </row>
    <row r="71" spans="1:23" x14ac:dyDescent="0.35">
      <c r="K71" s="36">
        <f>AVERAGE(K66:K70)</f>
        <v>0.20159151193633953</v>
      </c>
      <c r="L71" s="36">
        <f t="shared" ref="L71:Q71" si="83">AVERAGE(L66:L70)</f>
        <v>0.86125394677492118</v>
      </c>
      <c r="M71" s="36">
        <f t="shared" si="83"/>
        <v>0.51139944392956438</v>
      </c>
      <c r="N71" s="36">
        <f t="shared" si="83"/>
        <v>0.53230337078651691</v>
      </c>
      <c r="O71" s="36">
        <f t="shared" si="83"/>
        <v>0.48951382268827459</v>
      </c>
      <c r="P71" s="36">
        <f t="shared" si="83"/>
        <v>0.61550094517958409</v>
      </c>
      <c r="Q71" s="36">
        <f t="shared" si="83"/>
        <v>0.35508120649651975</v>
      </c>
    </row>
    <row r="72" spans="1:23" ht="15" thickBot="1" x14ac:dyDescent="0.4">
      <c r="B72" t="s">
        <v>2</v>
      </c>
      <c r="C72" t="s">
        <v>13</v>
      </c>
    </row>
    <row r="73" spans="1:23" x14ac:dyDescent="0.35">
      <c r="A73" s="71" t="s">
        <v>6</v>
      </c>
      <c r="B73" s="70"/>
      <c r="C73" s="68"/>
      <c r="D73" s="68" t="s">
        <v>0</v>
      </c>
      <c r="E73" s="68"/>
      <c r="F73" s="68"/>
      <c r="G73" s="68"/>
      <c r="H73" s="68"/>
      <c r="I73" s="68"/>
      <c r="J73" s="69"/>
    </row>
    <row r="74" spans="1:23" ht="15" thickBot="1" x14ac:dyDescent="0.4">
      <c r="A74" s="72"/>
      <c r="B74" s="66" t="s">
        <v>1</v>
      </c>
      <c r="C74" s="67"/>
      <c r="D74" s="12">
        <v>1</v>
      </c>
      <c r="E74" s="12">
        <v>2</v>
      </c>
      <c r="F74" s="12">
        <v>3</v>
      </c>
      <c r="G74" s="12">
        <v>4</v>
      </c>
      <c r="H74" s="12">
        <v>5</v>
      </c>
      <c r="I74" s="12">
        <v>6</v>
      </c>
      <c r="J74" s="12">
        <v>7</v>
      </c>
    </row>
    <row r="75" spans="1:23" ht="15" thickBot="1" x14ac:dyDescent="0.4">
      <c r="A75" s="72"/>
      <c r="B75" s="23" t="s">
        <v>4</v>
      </c>
      <c r="C75" s="24">
        <v>1</v>
      </c>
      <c r="D75" s="24">
        <v>2023</v>
      </c>
      <c r="E75" s="24">
        <v>2042</v>
      </c>
      <c r="F75" s="24">
        <v>2049</v>
      </c>
      <c r="G75" s="24">
        <v>2016</v>
      </c>
      <c r="H75" s="24">
        <v>2063</v>
      </c>
      <c r="I75" s="24">
        <v>2077</v>
      </c>
      <c r="J75" s="25">
        <v>2075</v>
      </c>
    </row>
    <row r="76" spans="1:23" x14ac:dyDescent="0.35">
      <c r="A76" s="72"/>
      <c r="B76" s="26" t="s">
        <v>5</v>
      </c>
      <c r="C76" s="27">
        <v>1</v>
      </c>
      <c r="D76" s="27">
        <v>1156</v>
      </c>
      <c r="E76" s="27">
        <v>580</v>
      </c>
      <c r="F76" s="27">
        <v>779</v>
      </c>
      <c r="G76" s="27">
        <v>80</v>
      </c>
      <c r="H76" s="27">
        <v>537</v>
      </c>
      <c r="I76" s="27">
        <v>864</v>
      </c>
      <c r="J76" s="28">
        <v>782</v>
      </c>
      <c r="K76">
        <f>1-(D76/$D$75)</f>
        <v>0.4285714285714286</v>
      </c>
      <c r="L76">
        <f>1-(E76/$E$75)</f>
        <v>0.71596474045053871</v>
      </c>
      <c r="M76">
        <f>1-(F76/$F$75)</f>
        <v>0.6198145436798439</v>
      </c>
      <c r="N76">
        <f>1-(G76/$G$75)</f>
        <v>0.96031746031746035</v>
      </c>
      <c r="O76">
        <f>1-(H76/$H$75)</f>
        <v>0.73969946679592824</v>
      </c>
      <c r="P76">
        <f>1-(I76/$I$75)</f>
        <v>0.58401540683678377</v>
      </c>
      <c r="Q76">
        <f>1-(J76/$J$75)</f>
        <v>0.62313253012048198</v>
      </c>
    </row>
    <row r="77" spans="1:23" x14ac:dyDescent="0.35">
      <c r="A77" s="72"/>
      <c r="B77" s="29"/>
      <c r="C77" s="30">
        <v>2</v>
      </c>
      <c r="D77" s="30">
        <v>1385</v>
      </c>
      <c r="E77" s="30">
        <v>283</v>
      </c>
      <c r="F77" s="30">
        <v>194</v>
      </c>
      <c r="G77" s="30">
        <v>167</v>
      </c>
      <c r="H77" s="30">
        <v>667</v>
      </c>
      <c r="I77" s="30">
        <v>162</v>
      </c>
      <c r="J77" s="31">
        <v>938</v>
      </c>
      <c r="K77">
        <f t="shared" ref="K77:K80" si="84">1-(D77/$D$75)</f>
        <v>0.31537320810677216</v>
      </c>
      <c r="L77">
        <f t="shared" ref="L77:L80" si="85">1-(E77/$E$75)</f>
        <v>0.86141038197845243</v>
      </c>
      <c r="M77">
        <f t="shared" ref="M77:M80" si="86">1-(F77/$F$75)</f>
        <v>0.90531966813079556</v>
      </c>
      <c r="N77">
        <f t="shared" ref="N77:N80" si="87">1-(G77/$G$75)</f>
        <v>0.91716269841269837</v>
      </c>
      <c r="O77">
        <f t="shared" ref="O77:O80" si="88">1-(H77/$H$75)</f>
        <v>0.6766844401357246</v>
      </c>
      <c r="P77">
        <f t="shared" ref="P77:P80" si="89">1-(I77/$I$75)</f>
        <v>0.92200288878189696</v>
      </c>
      <c r="Q77">
        <f t="shared" ref="Q77:Q80" si="90">1-(J77/$J$75)</f>
        <v>0.54795180722891568</v>
      </c>
    </row>
    <row r="78" spans="1:23" x14ac:dyDescent="0.35">
      <c r="A78" s="72"/>
      <c r="B78" s="29"/>
      <c r="C78" s="30">
        <v>3</v>
      </c>
      <c r="D78" s="30">
        <v>1128</v>
      </c>
      <c r="E78" s="30">
        <v>280</v>
      </c>
      <c r="F78" s="30">
        <v>276</v>
      </c>
      <c r="G78" s="30">
        <v>90</v>
      </c>
      <c r="H78" s="30">
        <v>681</v>
      </c>
      <c r="I78" s="30">
        <v>377</v>
      </c>
      <c r="J78" s="31">
        <v>410</v>
      </c>
      <c r="K78">
        <f t="shared" si="84"/>
        <v>0.44241225902125558</v>
      </c>
      <c r="L78">
        <f t="shared" si="85"/>
        <v>0.86287952987267391</v>
      </c>
      <c r="M78">
        <f t="shared" si="86"/>
        <v>0.86530014641288433</v>
      </c>
      <c r="N78">
        <f t="shared" si="87"/>
        <v>0.9553571428571429</v>
      </c>
      <c r="O78">
        <f t="shared" si="88"/>
        <v>0.66989820649539511</v>
      </c>
      <c r="P78">
        <f t="shared" si="89"/>
        <v>0.81848820414058743</v>
      </c>
      <c r="Q78">
        <f t="shared" si="90"/>
        <v>0.80240963855421688</v>
      </c>
    </row>
    <row r="79" spans="1:23" x14ac:dyDescent="0.35">
      <c r="A79" s="72"/>
      <c r="B79" s="29"/>
      <c r="C79" s="30">
        <v>4</v>
      </c>
      <c r="D79" s="30">
        <v>830</v>
      </c>
      <c r="E79" s="30">
        <v>278</v>
      </c>
      <c r="F79" s="30">
        <v>623</v>
      </c>
      <c r="G79" s="30">
        <v>113</v>
      </c>
      <c r="H79" s="30">
        <v>732</v>
      </c>
      <c r="I79" s="30">
        <v>496</v>
      </c>
      <c r="J79" s="31">
        <v>942</v>
      </c>
      <c r="K79">
        <f t="shared" si="84"/>
        <v>0.58971824023727137</v>
      </c>
      <c r="L79">
        <f t="shared" si="85"/>
        <v>0.86385896180215471</v>
      </c>
      <c r="M79">
        <f t="shared" si="86"/>
        <v>0.69594924353343091</v>
      </c>
      <c r="N79">
        <f t="shared" si="87"/>
        <v>0.94394841269841268</v>
      </c>
      <c r="O79">
        <f t="shared" si="88"/>
        <v>0.64517692680562289</v>
      </c>
      <c r="P79">
        <f t="shared" si="89"/>
        <v>0.76119402985074625</v>
      </c>
      <c r="Q79">
        <f t="shared" si="90"/>
        <v>0.54602409638554217</v>
      </c>
    </row>
    <row r="80" spans="1:23" ht="15" thickBot="1" x14ac:dyDescent="0.4">
      <c r="A80" s="73"/>
      <c r="B80" s="32"/>
      <c r="C80" s="33">
        <v>5</v>
      </c>
      <c r="D80" s="33">
        <v>1323</v>
      </c>
      <c r="E80" s="33">
        <v>143</v>
      </c>
      <c r="F80" s="33">
        <v>352</v>
      </c>
      <c r="G80" s="33">
        <v>71</v>
      </c>
      <c r="H80" s="33">
        <v>1082</v>
      </c>
      <c r="I80" s="33">
        <v>394</v>
      </c>
      <c r="J80" s="34">
        <v>889</v>
      </c>
      <c r="K80">
        <f t="shared" si="84"/>
        <v>0.34602076124567471</v>
      </c>
      <c r="L80">
        <f t="shared" si="85"/>
        <v>0.92997061704211559</v>
      </c>
      <c r="M80">
        <f t="shared" si="86"/>
        <v>0.82820888238164958</v>
      </c>
      <c r="N80">
        <f t="shared" si="87"/>
        <v>0.96478174603174605</v>
      </c>
      <c r="O80">
        <f t="shared" si="88"/>
        <v>0.4755210857973825</v>
      </c>
      <c r="P80">
        <f t="shared" si="89"/>
        <v>0.81030332209918154</v>
      </c>
      <c r="Q80">
        <f t="shared" si="90"/>
        <v>0.57156626506024089</v>
      </c>
    </row>
    <row r="81" spans="1:17" ht="15" thickBot="1" x14ac:dyDescent="0.4">
      <c r="A81" s="60" t="s">
        <v>8</v>
      </c>
      <c r="B81" s="23" t="s">
        <v>4</v>
      </c>
      <c r="C81" s="24">
        <v>1</v>
      </c>
      <c r="D81" s="24">
        <v>2073</v>
      </c>
      <c r="E81" s="24">
        <v>2098</v>
      </c>
      <c r="F81" s="24">
        <v>2087</v>
      </c>
      <c r="G81" s="24">
        <v>2089</v>
      </c>
      <c r="H81" s="24">
        <v>2051</v>
      </c>
      <c r="I81" s="24">
        <v>2106</v>
      </c>
      <c r="J81" s="25">
        <v>2076</v>
      </c>
      <c r="K81" s="36">
        <f>AVERAGE(K76:K80)</f>
        <v>0.4244191794364805</v>
      </c>
      <c r="L81" s="36">
        <f t="shared" ref="L81:Q81" si="91">AVERAGE(L76:L80)</f>
        <v>0.84681684622918707</v>
      </c>
      <c r="M81" s="36">
        <f t="shared" si="91"/>
        <v>0.78291849682772086</v>
      </c>
      <c r="N81" s="36">
        <f t="shared" si="91"/>
        <v>0.94831349206349214</v>
      </c>
      <c r="O81" s="36">
        <f t="shared" si="91"/>
        <v>0.64139602520601069</v>
      </c>
      <c r="P81" s="36">
        <f t="shared" si="91"/>
        <v>0.77920077034183921</v>
      </c>
      <c r="Q81" s="36">
        <f t="shared" si="91"/>
        <v>0.61821686746987958</v>
      </c>
    </row>
    <row r="82" spans="1:17" x14ac:dyDescent="0.35">
      <c r="A82" s="61"/>
      <c r="B82" s="26" t="s">
        <v>5</v>
      </c>
      <c r="C82" s="27">
        <v>1</v>
      </c>
      <c r="D82" s="27">
        <v>1319</v>
      </c>
      <c r="E82" s="27">
        <v>113</v>
      </c>
      <c r="F82" s="27">
        <v>301</v>
      </c>
      <c r="G82" s="27">
        <v>273</v>
      </c>
      <c r="H82" s="27">
        <v>683</v>
      </c>
      <c r="I82" s="27">
        <v>505</v>
      </c>
      <c r="J82" s="28">
        <v>532</v>
      </c>
      <c r="K82">
        <f>1-(D82/$D$81)</f>
        <v>0.36372407139411478</v>
      </c>
      <c r="L82">
        <f>1-(E82/$E$81)</f>
        <v>0.94613918017159204</v>
      </c>
      <c r="M82">
        <f>1-(F82/$F$81)</f>
        <v>0.8557738380450407</v>
      </c>
      <c r="N82">
        <f>1-(G82/$G$81)</f>
        <v>0.86931546194351361</v>
      </c>
      <c r="O82">
        <f>1-(H82/$H$81)</f>
        <v>0.6669917113603121</v>
      </c>
      <c r="P82">
        <f>1-(I82/$I$81)</f>
        <v>0.7602089268755936</v>
      </c>
      <c r="Q82">
        <f>1-(J82/$J$81)</f>
        <v>0.74373795761078998</v>
      </c>
    </row>
    <row r="83" spans="1:17" x14ac:dyDescent="0.35">
      <c r="A83" s="61"/>
      <c r="B83" s="29"/>
      <c r="C83" s="30">
        <v>2</v>
      </c>
      <c r="D83" s="30">
        <v>1729</v>
      </c>
      <c r="E83" s="30">
        <v>351</v>
      </c>
      <c r="F83" s="30">
        <v>585</v>
      </c>
      <c r="G83" s="30">
        <v>194</v>
      </c>
      <c r="H83" s="30">
        <v>1231</v>
      </c>
      <c r="I83" s="30">
        <v>435</v>
      </c>
      <c r="J83" s="31">
        <v>447</v>
      </c>
      <c r="K83">
        <f t="shared" ref="K83:K86" si="92">1-(D83/$D$81)</f>
        <v>0.16594307766521954</v>
      </c>
      <c r="L83">
        <f t="shared" ref="L83:L86" si="93">1-(E83/$E$81)</f>
        <v>0.83269780743565303</v>
      </c>
      <c r="M83">
        <f t="shared" ref="M83:M86" si="94">1-(F83/$F$81)</f>
        <v>0.71969333972208904</v>
      </c>
      <c r="N83">
        <f t="shared" ref="N83:N86" si="95">1-(G83/$G$81)</f>
        <v>0.90713259932982293</v>
      </c>
      <c r="O83">
        <f t="shared" ref="O83:O86" si="96">1-(H83/$H$81)</f>
        <v>0.39980497318381281</v>
      </c>
      <c r="P83">
        <f t="shared" ref="P83:P86" si="97">1-(I83/$I$81)</f>
        <v>0.79344729344729348</v>
      </c>
      <c r="Q83">
        <f t="shared" ref="Q83:Q86" si="98">1-(J83/$J$81)</f>
        <v>0.78468208092485547</v>
      </c>
    </row>
    <row r="84" spans="1:17" x14ac:dyDescent="0.35">
      <c r="A84" s="61"/>
      <c r="B84" s="29"/>
      <c r="C84" s="30">
        <v>3</v>
      </c>
      <c r="D84" s="30">
        <v>1543</v>
      </c>
      <c r="E84" s="30">
        <v>276</v>
      </c>
      <c r="F84" s="30">
        <v>639</v>
      </c>
      <c r="G84" s="30">
        <v>402</v>
      </c>
      <c r="H84" s="30">
        <v>1489</v>
      </c>
      <c r="I84" s="30">
        <v>676</v>
      </c>
      <c r="J84" s="31">
        <v>167</v>
      </c>
      <c r="K84">
        <f t="shared" si="92"/>
        <v>0.25566811384466959</v>
      </c>
      <c r="L84">
        <f t="shared" si="93"/>
        <v>0.86844613918017166</v>
      </c>
      <c r="M84">
        <f t="shared" si="94"/>
        <v>0.6938188787733589</v>
      </c>
      <c r="N84">
        <f t="shared" si="95"/>
        <v>0.80756342747726184</v>
      </c>
      <c r="O84">
        <f t="shared" si="96"/>
        <v>0.27401267674305219</v>
      </c>
      <c r="P84">
        <f t="shared" si="97"/>
        <v>0.67901234567901236</v>
      </c>
      <c r="Q84">
        <f t="shared" si="98"/>
        <v>0.91955684007707128</v>
      </c>
    </row>
    <row r="85" spans="1:17" x14ac:dyDescent="0.35">
      <c r="A85" s="61"/>
      <c r="B85" s="29"/>
      <c r="C85" s="30">
        <v>4</v>
      </c>
      <c r="D85" s="30">
        <v>1981</v>
      </c>
      <c r="E85" s="30">
        <v>206</v>
      </c>
      <c r="F85" s="30">
        <v>838</v>
      </c>
      <c r="G85" s="30">
        <v>384</v>
      </c>
      <c r="H85" s="30">
        <v>1004</v>
      </c>
      <c r="I85" s="30">
        <v>285</v>
      </c>
      <c r="J85" s="31">
        <v>673</v>
      </c>
      <c r="K85">
        <f t="shared" si="92"/>
        <v>4.4380125422093575E-2</v>
      </c>
      <c r="L85">
        <f t="shared" si="93"/>
        <v>0.90181124880838892</v>
      </c>
      <c r="M85">
        <f t="shared" si="94"/>
        <v>0.59846669861044566</v>
      </c>
      <c r="N85">
        <f t="shared" si="95"/>
        <v>0.81617999042604117</v>
      </c>
      <c r="O85">
        <f t="shared" si="96"/>
        <v>0.5104826913700633</v>
      </c>
      <c r="P85">
        <f t="shared" si="97"/>
        <v>0.86467236467236464</v>
      </c>
      <c r="Q85">
        <f t="shared" si="98"/>
        <v>0.6758188824662813</v>
      </c>
    </row>
    <row r="86" spans="1:17" ht="15" thickBot="1" x14ac:dyDescent="0.4">
      <c r="A86" s="62"/>
      <c r="B86" s="32"/>
      <c r="C86" s="33">
        <v>5</v>
      </c>
      <c r="D86" s="33">
        <v>1823</v>
      </c>
      <c r="E86" s="33">
        <v>238</v>
      </c>
      <c r="F86" s="33">
        <v>198</v>
      </c>
      <c r="G86" s="33">
        <v>73</v>
      </c>
      <c r="H86" s="33">
        <v>726</v>
      </c>
      <c r="I86" s="33">
        <v>204</v>
      </c>
      <c r="J86" s="34">
        <v>768</v>
      </c>
      <c r="K86">
        <f t="shared" si="92"/>
        <v>0.12059816690786296</v>
      </c>
      <c r="L86">
        <f t="shared" si="93"/>
        <v>0.88655862726406098</v>
      </c>
      <c r="M86">
        <f t="shared" si="94"/>
        <v>0.90512697652132246</v>
      </c>
      <c r="N86">
        <f t="shared" si="95"/>
        <v>0.96505505026328386</v>
      </c>
      <c r="O86">
        <f t="shared" si="96"/>
        <v>0.64602632862018528</v>
      </c>
      <c r="P86">
        <f t="shared" si="97"/>
        <v>0.90313390313390318</v>
      </c>
      <c r="Q86">
        <f t="shared" si="98"/>
        <v>0.63005780346820806</v>
      </c>
    </row>
    <row r="87" spans="1:17" ht="15" thickBot="1" x14ac:dyDescent="0.4">
      <c r="A87" s="60" t="s">
        <v>9</v>
      </c>
      <c r="B87" s="23" t="s">
        <v>4</v>
      </c>
      <c r="C87" s="24">
        <v>1</v>
      </c>
      <c r="D87" s="24">
        <v>2085</v>
      </c>
      <c r="E87" s="24">
        <v>2191</v>
      </c>
      <c r="F87" s="24">
        <v>2180</v>
      </c>
      <c r="G87" s="24">
        <v>2181</v>
      </c>
      <c r="H87" s="24">
        <v>2200</v>
      </c>
      <c r="I87" s="24">
        <v>2158</v>
      </c>
      <c r="J87" s="25">
        <v>2130</v>
      </c>
      <c r="K87" s="36">
        <f>AVERAGE(K82:K86)</f>
        <v>0.19006271104679209</v>
      </c>
      <c r="L87" s="36">
        <f t="shared" ref="L87:Q87" si="99">AVERAGE(L82:L86)</f>
        <v>0.88713060057197324</v>
      </c>
      <c r="M87" s="36">
        <f t="shared" si="99"/>
        <v>0.75457594633445135</v>
      </c>
      <c r="N87" s="36">
        <f t="shared" si="99"/>
        <v>0.87304930588798479</v>
      </c>
      <c r="O87" s="36">
        <f t="shared" si="99"/>
        <v>0.4994636762554851</v>
      </c>
      <c r="P87" s="36">
        <f t="shared" si="99"/>
        <v>0.80009496676163339</v>
      </c>
      <c r="Q87" s="36">
        <f t="shared" si="99"/>
        <v>0.7507707129094412</v>
      </c>
    </row>
    <row r="88" spans="1:17" x14ac:dyDescent="0.35">
      <c r="A88" s="61"/>
      <c r="B88" s="26" t="s">
        <v>5</v>
      </c>
      <c r="C88" s="27">
        <v>1</v>
      </c>
      <c r="D88" s="27">
        <v>1743</v>
      </c>
      <c r="E88" s="27">
        <v>517</v>
      </c>
      <c r="F88" s="27">
        <v>1173</v>
      </c>
      <c r="G88" s="27">
        <v>316</v>
      </c>
      <c r="H88" s="27">
        <v>441</v>
      </c>
      <c r="I88" s="27">
        <v>679</v>
      </c>
      <c r="J88" s="28">
        <v>1406</v>
      </c>
      <c r="K88">
        <f>1-(D88/$D$87)</f>
        <v>0.16402877697841722</v>
      </c>
      <c r="L88">
        <f>1-(E88/$E$87)</f>
        <v>0.76403468735737112</v>
      </c>
      <c r="M88">
        <f>1-(F88/$F$87)</f>
        <v>0.4619266055045872</v>
      </c>
      <c r="N88">
        <f>1-(G88/$G$87)</f>
        <v>0.8551123337918386</v>
      </c>
      <c r="O88">
        <f>1-(H88/$H$87)</f>
        <v>0.79954545454545456</v>
      </c>
      <c r="P88">
        <f>1-(I88/$I$87)</f>
        <v>0.68535681186283592</v>
      </c>
      <c r="Q88">
        <f>1-(J88/$J$87)</f>
        <v>0.33990610328638493</v>
      </c>
    </row>
    <row r="89" spans="1:17" x14ac:dyDescent="0.35">
      <c r="A89" s="61"/>
      <c r="B89" s="29"/>
      <c r="C89" s="30">
        <v>2</v>
      </c>
      <c r="D89" s="30">
        <v>1449</v>
      </c>
      <c r="E89" s="30">
        <v>459</v>
      </c>
      <c r="F89" s="30">
        <v>417</v>
      </c>
      <c r="G89" s="30">
        <v>289</v>
      </c>
      <c r="H89" s="30">
        <v>1153</v>
      </c>
      <c r="I89" s="30">
        <v>198</v>
      </c>
      <c r="J89" s="31">
        <v>1348</v>
      </c>
      <c r="K89">
        <f t="shared" ref="K89:K92" si="100">1-(D89/$D$87)</f>
        <v>0.30503597122302162</v>
      </c>
      <c r="L89">
        <f t="shared" ref="L89:L92" si="101">1-(E89/$E$87)</f>
        <v>0.79050661798265631</v>
      </c>
      <c r="M89">
        <f t="shared" ref="M89:M92" si="102">1-(F89/$F$87)</f>
        <v>0.80871559633027523</v>
      </c>
      <c r="N89">
        <f t="shared" ref="N89:N92" si="103">1-(G89/$G$87)</f>
        <v>0.86749197615772577</v>
      </c>
      <c r="O89">
        <f t="shared" ref="O89:O92" si="104">1-(H89/$H$87)</f>
        <v>0.47590909090909095</v>
      </c>
      <c r="P89">
        <f t="shared" ref="P89:P92" si="105">1-(I89/$I$87)</f>
        <v>0.90824837812789616</v>
      </c>
      <c r="Q89">
        <f t="shared" ref="Q89:Q92" si="106">1-(J89/$J$87)</f>
        <v>0.36713615023474178</v>
      </c>
    </row>
    <row r="90" spans="1:17" x14ac:dyDescent="0.35">
      <c r="A90" s="61"/>
      <c r="B90" s="29"/>
      <c r="C90" s="30">
        <v>3</v>
      </c>
      <c r="D90" s="30">
        <v>1419</v>
      </c>
      <c r="E90" s="30">
        <v>169</v>
      </c>
      <c r="F90" s="30">
        <v>144</v>
      </c>
      <c r="G90" s="30">
        <v>75</v>
      </c>
      <c r="H90" s="30">
        <v>690</v>
      </c>
      <c r="I90" s="30">
        <v>393</v>
      </c>
      <c r="J90" s="31">
        <v>827</v>
      </c>
      <c r="K90">
        <f t="shared" si="100"/>
        <v>0.31942446043165462</v>
      </c>
      <c r="L90">
        <f t="shared" si="101"/>
        <v>0.92286627110908259</v>
      </c>
      <c r="M90">
        <f t="shared" si="102"/>
        <v>0.93394495412844036</v>
      </c>
      <c r="N90">
        <f t="shared" si="103"/>
        <v>0.96561210453920221</v>
      </c>
      <c r="O90">
        <f t="shared" si="104"/>
        <v>0.68636363636363629</v>
      </c>
      <c r="P90">
        <f t="shared" si="105"/>
        <v>0.81788693234476373</v>
      </c>
      <c r="Q90">
        <f t="shared" si="106"/>
        <v>0.61173708920187786</v>
      </c>
    </row>
    <row r="91" spans="1:17" x14ac:dyDescent="0.35">
      <c r="A91" s="61"/>
      <c r="B91" s="29"/>
      <c r="C91" s="30">
        <v>4</v>
      </c>
      <c r="D91" s="30">
        <v>1702</v>
      </c>
      <c r="E91" s="30">
        <v>514</v>
      </c>
      <c r="F91" s="30">
        <v>354</v>
      </c>
      <c r="G91" s="30">
        <v>311</v>
      </c>
      <c r="H91" s="30">
        <v>832</v>
      </c>
      <c r="I91" s="30">
        <v>319</v>
      </c>
      <c r="J91" s="31">
        <v>1726</v>
      </c>
      <c r="K91">
        <f t="shared" si="100"/>
        <v>0.18369304556354915</v>
      </c>
      <c r="L91">
        <f t="shared" si="101"/>
        <v>0.76540392514833411</v>
      </c>
      <c r="M91">
        <f t="shared" si="102"/>
        <v>0.83761467889908259</v>
      </c>
      <c r="N91">
        <f t="shared" si="103"/>
        <v>0.85740486015589179</v>
      </c>
      <c r="O91">
        <f t="shared" si="104"/>
        <v>0.62181818181818183</v>
      </c>
      <c r="P91">
        <f t="shared" si="105"/>
        <v>0.85217794253938828</v>
      </c>
      <c r="Q91">
        <f t="shared" si="106"/>
        <v>0.18967136150234742</v>
      </c>
    </row>
    <row r="92" spans="1:17" ht="15" thickBot="1" x14ac:dyDescent="0.4">
      <c r="A92" s="62"/>
      <c r="B92" s="32"/>
      <c r="C92" s="33">
        <v>5</v>
      </c>
      <c r="D92" s="33">
        <v>1655</v>
      </c>
      <c r="E92" s="33">
        <v>231</v>
      </c>
      <c r="F92" s="33">
        <v>586</v>
      </c>
      <c r="G92" s="33">
        <v>134</v>
      </c>
      <c r="H92" s="33">
        <v>615</v>
      </c>
      <c r="I92" s="33">
        <v>264</v>
      </c>
      <c r="J92" s="34">
        <v>1718</v>
      </c>
      <c r="K92">
        <f t="shared" si="100"/>
        <v>0.20623501199040772</v>
      </c>
      <c r="L92">
        <f t="shared" si="101"/>
        <v>0.89456869009584661</v>
      </c>
      <c r="M92">
        <f t="shared" si="102"/>
        <v>0.73119266055045873</v>
      </c>
      <c r="N92">
        <f t="shared" si="103"/>
        <v>0.93856029344337455</v>
      </c>
      <c r="O92">
        <f t="shared" si="104"/>
        <v>0.72045454545454546</v>
      </c>
      <c r="P92">
        <f t="shared" si="105"/>
        <v>0.87766450417052821</v>
      </c>
      <c r="Q92">
        <f t="shared" si="106"/>
        <v>0.1934272300469484</v>
      </c>
    </row>
    <row r="93" spans="1:17" x14ac:dyDescent="0.35">
      <c r="K93" s="36">
        <f>AVERAGE(K88:K92)</f>
        <v>0.23568345323741005</v>
      </c>
      <c r="L93" s="36">
        <f t="shared" ref="L93:Q93" si="107">AVERAGE(L88:L92)</f>
        <v>0.82747603833865813</v>
      </c>
      <c r="M93" s="36">
        <f t="shared" si="107"/>
        <v>0.7546788990825688</v>
      </c>
      <c r="N93" s="36">
        <f t="shared" si="107"/>
        <v>0.89683631361760663</v>
      </c>
      <c r="O93" s="36">
        <f t="shared" si="107"/>
        <v>0.66081818181818175</v>
      </c>
      <c r="P93" s="36">
        <f t="shared" si="107"/>
        <v>0.82826691380908246</v>
      </c>
      <c r="Q93" s="36">
        <f t="shared" si="107"/>
        <v>0.34037558685446012</v>
      </c>
    </row>
    <row r="94" spans="1:17" ht="15" thickBot="1" x14ac:dyDescent="0.4">
      <c r="B94" t="s">
        <v>2</v>
      </c>
      <c r="C94" t="s">
        <v>14</v>
      </c>
    </row>
    <row r="95" spans="1:17" x14ac:dyDescent="0.35">
      <c r="A95" s="71" t="s">
        <v>6</v>
      </c>
      <c r="B95" s="70"/>
      <c r="C95" s="68"/>
      <c r="D95" s="68" t="s">
        <v>0</v>
      </c>
      <c r="E95" s="68"/>
      <c r="F95" s="68"/>
      <c r="G95" s="68"/>
      <c r="H95" s="68"/>
      <c r="I95" s="68"/>
      <c r="J95" s="69"/>
    </row>
    <row r="96" spans="1:17" ht="15" thickBot="1" x14ac:dyDescent="0.4">
      <c r="A96" s="72"/>
      <c r="B96" s="66" t="s">
        <v>1</v>
      </c>
      <c r="C96" s="67"/>
      <c r="D96" s="12">
        <v>1</v>
      </c>
      <c r="E96" s="12">
        <v>2</v>
      </c>
      <c r="F96" s="12">
        <v>3</v>
      </c>
      <c r="G96" s="12">
        <v>4</v>
      </c>
      <c r="H96" s="12">
        <v>5</v>
      </c>
      <c r="I96" s="12">
        <v>6</v>
      </c>
      <c r="J96" s="12">
        <v>7</v>
      </c>
    </row>
    <row r="97" spans="1:17" ht="15" thickBot="1" x14ac:dyDescent="0.4">
      <c r="A97" s="72"/>
      <c r="B97" s="23" t="s">
        <v>4</v>
      </c>
      <c r="C97" s="24">
        <v>1</v>
      </c>
      <c r="D97" s="24">
        <v>2217</v>
      </c>
      <c r="E97" s="24">
        <v>2202</v>
      </c>
      <c r="F97" s="24">
        <v>2188</v>
      </c>
      <c r="G97" s="24">
        <v>2192</v>
      </c>
      <c r="H97" s="24">
        <v>2162</v>
      </c>
      <c r="I97" s="24">
        <v>2176</v>
      </c>
      <c r="J97" s="25">
        <v>2146</v>
      </c>
    </row>
    <row r="98" spans="1:17" x14ac:dyDescent="0.35">
      <c r="A98" s="72"/>
      <c r="B98" s="26" t="s">
        <v>5</v>
      </c>
      <c r="C98" s="27">
        <v>1</v>
      </c>
      <c r="D98" s="27">
        <v>1381</v>
      </c>
      <c r="E98" s="27">
        <v>386</v>
      </c>
      <c r="F98" s="27">
        <v>655</v>
      </c>
      <c r="G98" s="27">
        <v>126</v>
      </c>
      <c r="H98" s="27">
        <v>928</v>
      </c>
      <c r="I98" s="27">
        <v>568</v>
      </c>
      <c r="J98" s="28">
        <v>382</v>
      </c>
      <c r="K98">
        <f>1-(D98/$D$97)</f>
        <v>0.37708615245827692</v>
      </c>
      <c r="L98">
        <f>1-(E98/$E$97)</f>
        <v>0.82470481380563121</v>
      </c>
      <c r="M98">
        <f>1-(F98/$F$97)</f>
        <v>0.70063985374771476</v>
      </c>
      <c r="N98">
        <f>1-(G98/$G$97)</f>
        <v>0.94251824817518248</v>
      </c>
      <c r="O98">
        <f>1-(H98/$H$97)</f>
        <v>0.57076780758556889</v>
      </c>
      <c r="P98">
        <f>1-(I98/$I$97)</f>
        <v>0.73897058823529416</v>
      </c>
      <c r="Q98">
        <f>1-(J98/$J$97)</f>
        <v>0.82199440820130476</v>
      </c>
    </row>
    <row r="99" spans="1:17" x14ac:dyDescent="0.35">
      <c r="A99" s="72"/>
      <c r="B99" s="29"/>
      <c r="C99" s="30">
        <v>2</v>
      </c>
      <c r="D99" s="30">
        <v>1347</v>
      </c>
      <c r="E99" s="30">
        <v>350</v>
      </c>
      <c r="F99" s="30">
        <v>449</v>
      </c>
      <c r="G99" s="30">
        <v>247</v>
      </c>
      <c r="H99" s="30">
        <v>772</v>
      </c>
      <c r="I99" s="30">
        <v>308</v>
      </c>
      <c r="J99" s="31">
        <v>943</v>
      </c>
      <c r="K99">
        <f t="shared" ref="K99:K102" si="108">1-(D99/$D$97)</f>
        <v>0.39242219215155616</v>
      </c>
      <c r="L99">
        <f t="shared" ref="L99:L102" si="109">1-(E99/$E$97)</f>
        <v>0.84105358764759308</v>
      </c>
      <c r="M99">
        <f t="shared" ref="M99:M102" si="110">1-(F99/$F$97)</f>
        <v>0.79478976234003662</v>
      </c>
      <c r="N99">
        <f t="shared" ref="N99:N102" si="111">1-(G99/$G$97)</f>
        <v>0.88731751824817517</v>
      </c>
      <c r="O99">
        <f t="shared" ref="O99:O102" si="112">1-(H99/$H$97)</f>
        <v>0.64292321924144313</v>
      </c>
      <c r="P99">
        <f t="shared" ref="P99:P102" si="113">1-(I99/$I$97)</f>
        <v>0.85845588235294112</v>
      </c>
      <c r="Q99">
        <f t="shared" ref="Q99:Q102" si="114">1-(J99/$J$97)</f>
        <v>0.56057781919850891</v>
      </c>
    </row>
    <row r="100" spans="1:17" x14ac:dyDescent="0.35">
      <c r="A100" s="72"/>
      <c r="B100" s="29"/>
      <c r="C100" s="30">
        <v>3</v>
      </c>
      <c r="D100" s="30">
        <v>1354</v>
      </c>
      <c r="E100" s="30">
        <v>213</v>
      </c>
      <c r="F100" s="30">
        <v>505</v>
      </c>
      <c r="G100" s="30">
        <v>162</v>
      </c>
      <c r="H100" s="30">
        <v>528</v>
      </c>
      <c r="I100" s="30">
        <v>420</v>
      </c>
      <c r="J100" s="31">
        <v>603</v>
      </c>
      <c r="K100">
        <f t="shared" si="108"/>
        <v>0.38926477221470457</v>
      </c>
      <c r="L100">
        <f t="shared" si="109"/>
        <v>0.90326975476839233</v>
      </c>
      <c r="M100">
        <f t="shared" si="110"/>
        <v>0.7691956124314443</v>
      </c>
      <c r="N100">
        <f t="shared" si="111"/>
        <v>0.92609489051094895</v>
      </c>
      <c r="O100">
        <f t="shared" si="112"/>
        <v>0.75578168362627196</v>
      </c>
      <c r="P100">
        <f t="shared" si="113"/>
        <v>0.80698529411764708</v>
      </c>
      <c r="Q100">
        <f t="shared" si="114"/>
        <v>0.7190121155638397</v>
      </c>
    </row>
    <row r="101" spans="1:17" x14ac:dyDescent="0.35">
      <c r="A101" s="72"/>
      <c r="B101" s="29"/>
      <c r="C101" s="30">
        <v>4</v>
      </c>
      <c r="D101" s="30">
        <v>982</v>
      </c>
      <c r="E101" s="30">
        <v>484</v>
      </c>
      <c r="F101" s="30">
        <v>372</v>
      </c>
      <c r="G101" s="30">
        <v>162</v>
      </c>
      <c r="H101" s="30">
        <v>385</v>
      </c>
      <c r="I101" s="30">
        <v>874</v>
      </c>
      <c r="J101" s="31">
        <v>769</v>
      </c>
      <c r="K101">
        <f t="shared" si="108"/>
        <v>0.55705908885881827</v>
      </c>
      <c r="L101">
        <f t="shared" si="109"/>
        <v>0.78019981834695729</v>
      </c>
      <c r="M101">
        <f t="shared" si="110"/>
        <v>0.82998171846435098</v>
      </c>
      <c r="N101">
        <f t="shared" si="111"/>
        <v>0.92609489051094895</v>
      </c>
      <c r="O101">
        <f t="shared" si="112"/>
        <v>0.82192414431082328</v>
      </c>
      <c r="P101">
        <f t="shared" si="113"/>
        <v>0.59834558823529416</v>
      </c>
      <c r="Q101">
        <f t="shared" si="114"/>
        <v>0.64165890027958994</v>
      </c>
    </row>
    <row r="102" spans="1:17" ht="15" thickBot="1" x14ac:dyDescent="0.4">
      <c r="A102" s="73"/>
      <c r="B102" s="32"/>
      <c r="C102" s="33">
        <v>5</v>
      </c>
      <c r="D102" s="33">
        <v>1737</v>
      </c>
      <c r="E102" s="33">
        <v>347</v>
      </c>
      <c r="F102" s="33">
        <v>264</v>
      </c>
      <c r="G102" s="33">
        <v>39</v>
      </c>
      <c r="H102" s="33">
        <v>1487</v>
      </c>
      <c r="I102" s="33">
        <v>264</v>
      </c>
      <c r="J102" s="34">
        <v>381</v>
      </c>
      <c r="K102">
        <f t="shared" si="108"/>
        <v>0.21650879566982406</v>
      </c>
      <c r="L102">
        <f t="shared" si="109"/>
        <v>0.84241598546775665</v>
      </c>
      <c r="M102">
        <f t="shared" si="110"/>
        <v>0.87934186471663622</v>
      </c>
      <c r="N102">
        <f t="shared" si="111"/>
        <v>0.98220802919708028</v>
      </c>
      <c r="O102">
        <f t="shared" si="112"/>
        <v>0.31221091581868643</v>
      </c>
      <c r="P102">
        <f t="shared" si="113"/>
        <v>0.87867647058823528</v>
      </c>
      <c r="Q102">
        <f t="shared" si="114"/>
        <v>0.82246039142590865</v>
      </c>
    </row>
    <row r="103" spans="1:17" ht="15" thickBot="1" x14ac:dyDescent="0.4">
      <c r="A103" s="60" t="s">
        <v>8</v>
      </c>
      <c r="B103" s="66" t="s">
        <v>1</v>
      </c>
      <c r="C103" s="67"/>
      <c r="D103" s="12">
        <v>1</v>
      </c>
      <c r="E103" s="12">
        <v>2</v>
      </c>
      <c r="F103" s="12">
        <v>3</v>
      </c>
      <c r="G103" s="12">
        <v>4</v>
      </c>
      <c r="H103" s="12">
        <v>5</v>
      </c>
      <c r="I103" s="12">
        <v>6</v>
      </c>
      <c r="J103" s="12">
        <v>7</v>
      </c>
      <c r="K103" s="36">
        <f>AVERAGE(K98:K102)</f>
        <v>0.386468200270636</v>
      </c>
      <c r="L103" s="36">
        <f t="shared" ref="L103:Q103" si="115">AVERAGE(L98:L102)</f>
        <v>0.83832879200726607</v>
      </c>
      <c r="M103" s="36">
        <f t="shared" si="115"/>
        <v>0.79478976234003651</v>
      </c>
      <c r="N103" s="36">
        <f t="shared" si="115"/>
        <v>0.93284671532846719</v>
      </c>
      <c r="O103" s="36">
        <f t="shared" si="115"/>
        <v>0.62072155411655872</v>
      </c>
      <c r="P103" s="36">
        <f t="shared" si="115"/>
        <v>0.77628676470588243</v>
      </c>
      <c r="Q103" s="36">
        <f t="shared" si="115"/>
        <v>0.71314072693383035</v>
      </c>
    </row>
    <row r="104" spans="1:17" ht="15" thickBot="1" x14ac:dyDescent="0.4">
      <c r="A104" s="61"/>
      <c r="B104" s="23" t="s">
        <v>4</v>
      </c>
      <c r="C104" s="24">
        <v>1</v>
      </c>
      <c r="D104" s="24">
        <v>2133</v>
      </c>
      <c r="E104" s="24">
        <v>2135</v>
      </c>
      <c r="F104" s="24">
        <v>2108</v>
      </c>
      <c r="G104" s="24">
        <v>2116</v>
      </c>
      <c r="H104" s="24">
        <v>2057</v>
      </c>
      <c r="I104" s="24">
        <v>2074</v>
      </c>
      <c r="J104" s="25">
        <v>2039</v>
      </c>
    </row>
    <row r="105" spans="1:17" x14ac:dyDescent="0.35">
      <c r="A105" s="61"/>
      <c r="B105" s="26" t="s">
        <v>5</v>
      </c>
      <c r="C105" s="27">
        <v>1</v>
      </c>
      <c r="D105" s="27">
        <v>1276</v>
      </c>
      <c r="E105" s="27">
        <v>174</v>
      </c>
      <c r="F105" s="27">
        <v>235</v>
      </c>
      <c r="G105" s="27">
        <v>934</v>
      </c>
      <c r="H105" s="27">
        <v>513</v>
      </c>
      <c r="I105" s="27">
        <v>789</v>
      </c>
      <c r="J105" s="28">
        <v>476</v>
      </c>
      <c r="K105">
        <f>1-(D105/$D$104)</f>
        <v>0.40178152836380687</v>
      </c>
      <c r="L105">
        <f>1-(E105/$E$104)</f>
        <v>0.91850117096018735</v>
      </c>
      <c r="M105">
        <f>1-(F105/$F$104)</f>
        <v>0.88851992409867175</v>
      </c>
      <c r="N105">
        <f>1-(G105/$G$104)</f>
        <v>0.55860113421550095</v>
      </c>
      <c r="O105">
        <f>1-(H105/$H$104)</f>
        <v>0.75060768108896447</v>
      </c>
      <c r="P105">
        <f>1-(I105/$I$104)</f>
        <v>0.61957569913211186</v>
      </c>
      <c r="Q105">
        <f>1-(J105/$J$104)</f>
        <v>0.76655223148602258</v>
      </c>
    </row>
    <row r="106" spans="1:17" x14ac:dyDescent="0.35">
      <c r="A106" s="61"/>
      <c r="B106" s="29"/>
      <c r="C106" s="30">
        <v>2</v>
      </c>
      <c r="D106" s="30">
        <v>1416</v>
      </c>
      <c r="E106" s="30">
        <v>488</v>
      </c>
      <c r="F106" s="30">
        <v>906</v>
      </c>
      <c r="G106" s="30">
        <v>26</v>
      </c>
      <c r="H106" s="30">
        <v>737</v>
      </c>
      <c r="I106" s="30">
        <v>382</v>
      </c>
      <c r="J106" s="31">
        <v>289</v>
      </c>
      <c r="K106">
        <f t="shared" ref="K106:K109" si="116">1-(D106/$D$104)</f>
        <v>0.33614627285513365</v>
      </c>
      <c r="L106">
        <f t="shared" ref="L106:L109" si="117">1-(E106/$E$104)</f>
        <v>0.77142857142857146</v>
      </c>
      <c r="M106">
        <f t="shared" ref="M106:M109" si="118">1-(F106/$F$104)</f>
        <v>0.57020872865275141</v>
      </c>
      <c r="N106">
        <f t="shared" ref="N106:N109" si="119">1-(G106/$G$104)</f>
        <v>0.98771266540642721</v>
      </c>
      <c r="O106">
        <f t="shared" ref="O106:O109" si="120">1-(H106/$H$104)</f>
        <v>0.64171122994652408</v>
      </c>
      <c r="P106">
        <f t="shared" ref="P106:P109" si="121">1-(I106/$I$104)</f>
        <v>0.81581485053037606</v>
      </c>
      <c r="Q106">
        <f t="shared" ref="Q106:Q109" si="122">1-(J106/$J$104)</f>
        <v>0.85826385483079948</v>
      </c>
    </row>
    <row r="107" spans="1:17" x14ac:dyDescent="0.35">
      <c r="A107" s="61"/>
      <c r="B107" s="29"/>
      <c r="C107" s="30">
        <v>3</v>
      </c>
      <c r="D107" s="30">
        <v>1656</v>
      </c>
      <c r="E107" s="30">
        <v>67</v>
      </c>
      <c r="F107" s="30">
        <v>898</v>
      </c>
      <c r="G107" s="30">
        <v>140</v>
      </c>
      <c r="H107" s="30">
        <v>479</v>
      </c>
      <c r="I107" s="30">
        <v>871</v>
      </c>
      <c r="J107" s="31">
        <v>586</v>
      </c>
      <c r="K107">
        <f t="shared" si="116"/>
        <v>0.22362869198312241</v>
      </c>
      <c r="L107">
        <f t="shared" si="117"/>
        <v>0.96861826697892273</v>
      </c>
      <c r="M107">
        <f t="shared" si="118"/>
        <v>0.57400379506641364</v>
      </c>
      <c r="N107">
        <f t="shared" si="119"/>
        <v>0.93383742911153123</v>
      </c>
      <c r="O107">
        <f t="shared" si="120"/>
        <v>0.76713660670879924</v>
      </c>
      <c r="P107">
        <f t="shared" si="121"/>
        <v>0.58003857280617166</v>
      </c>
      <c r="Q107">
        <f t="shared" si="122"/>
        <v>0.71260421775380089</v>
      </c>
    </row>
    <row r="108" spans="1:17" x14ac:dyDescent="0.35">
      <c r="A108" s="61"/>
      <c r="B108" s="29"/>
      <c r="C108" s="30">
        <v>4</v>
      </c>
      <c r="D108" s="30">
        <v>1639</v>
      </c>
      <c r="E108" s="30">
        <v>547</v>
      </c>
      <c r="F108" s="30">
        <v>517</v>
      </c>
      <c r="G108" s="30">
        <v>567</v>
      </c>
      <c r="H108" s="30">
        <v>1135</v>
      </c>
      <c r="I108" s="30">
        <v>116</v>
      </c>
      <c r="J108" s="31">
        <v>952</v>
      </c>
      <c r="K108">
        <f t="shared" si="116"/>
        <v>0.23159868729488986</v>
      </c>
      <c r="L108">
        <f t="shared" si="117"/>
        <v>0.74379391100702574</v>
      </c>
      <c r="M108">
        <f t="shared" si="118"/>
        <v>0.75474383301707781</v>
      </c>
      <c r="N108">
        <f t="shared" si="119"/>
        <v>0.73204158790170126</v>
      </c>
      <c r="O108">
        <f t="shared" si="120"/>
        <v>0.44822557122022366</v>
      </c>
      <c r="P108">
        <f t="shared" si="121"/>
        <v>0.94406943105110896</v>
      </c>
      <c r="Q108">
        <f t="shared" si="122"/>
        <v>0.53310446297204517</v>
      </c>
    </row>
    <row r="109" spans="1:17" ht="15" thickBot="1" x14ac:dyDescent="0.4">
      <c r="A109" s="62"/>
      <c r="B109" s="32"/>
      <c r="C109" s="33">
        <v>5</v>
      </c>
      <c r="D109" s="33">
        <v>1552</v>
      </c>
      <c r="E109" s="33">
        <v>598</v>
      </c>
      <c r="F109" s="33">
        <v>306</v>
      </c>
      <c r="G109" s="33">
        <v>268</v>
      </c>
      <c r="H109" s="33">
        <v>1303</v>
      </c>
      <c r="I109" s="33">
        <v>876</v>
      </c>
      <c r="J109" s="34">
        <v>704</v>
      </c>
      <c r="K109">
        <f t="shared" si="116"/>
        <v>0.27238631036099392</v>
      </c>
      <c r="L109">
        <f t="shared" si="117"/>
        <v>0.71990632318501169</v>
      </c>
      <c r="M109">
        <f t="shared" si="118"/>
        <v>0.85483870967741937</v>
      </c>
      <c r="N109">
        <f t="shared" si="119"/>
        <v>0.87334593572778829</v>
      </c>
      <c r="O109">
        <f t="shared" si="120"/>
        <v>0.36655323286339325</v>
      </c>
      <c r="P109">
        <f t="shared" si="121"/>
        <v>0.57762777242044361</v>
      </c>
      <c r="Q109">
        <f t="shared" si="122"/>
        <v>0.65473271211378126</v>
      </c>
    </row>
    <row r="110" spans="1:17" ht="15" thickBot="1" x14ac:dyDescent="0.4">
      <c r="A110" s="60" t="s">
        <v>9</v>
      </c>
      <c r="B110" s="66" t="s">
        <v>1</v>
      </c>
      <c r="C110" s="67"/>
      <c r="D110" s="12">
        <v>1</v>
      </c>
      <c r="E110" s="12">
        <v>2</v>
      </c>
      <c r="F110" s="12">
        <v>3</v>
      </c>
      <c r="G110" s="12">
        <v>4</v>
      </c>
      <c r="H110" s="12">
        <v>5</v>
      </c>
      <c r="I110" s="12">
        <v>6</v>
      </c>
      <c r="J110" s="12">
        <v>7</v>
      </c>
      <c r="K110" s="36">
        <f>AVERAGE(K105:K109)</f>
        <v>0.29310829817158934</v>
      </c>
      <c r="L110" s="36">
        <f t="shared" ref="L110:Q110" si="123">AVERAGE(L105:L109)</f>
        <v>0.82444964871194382</v>
      </c>
      <c r="M110" s="36">
        <f t="shared" si="123"/>
        <v>0.72846299810246684</v>
      </c>
      <c r="N110" s="36">
        <f t="shared" si="123"/>
        <v>0.81710775047258988</v>
      </c>
      <c r="O110" s="36">
        <f t="shared" si="123"/>
        <v>0.59484686436558099</v>
      </c>
      <c r="P110" s="36">
        <f t="shared" si="123"/>
        <v>0.70742526518804238</v>
      </c>
      <c r="Q110" s="36">
        <f t="shared" si="123"/>
        <v>0.7050514958312899</v>
      </c>
    </row>
    <row r="111" spans="1:17" ht="15" thickBot="1" x14ac:dyDescent="0.4">
      <c r="A111" s="61"/>
      <c r="B111" s="23" t="s">
        <v>4</v>
      </c>
      <c r="C111" s="24">
        <v>1</v>
      </c>
      <c r="D111" s="24">
        <v>2067</v>
      </c>
      <c r="E111" s="24">
        <v>2088</v>
      </c>
      <c r="F111" s="24">
        <v>2068</v>
      </c>
      <c r="G111" s="24">
        <v>2085</v>
      </c>
      <c r="H111" s="24">
        <v>2086</v>
      </c>
      <c r="I111" s="24">
        <v>2052</v>
      </c>
      <c r="J111" s="25">
        <v>2103</v>
      </c>
    </row>
    <row r="112" spans="1:17" x14ac:dyDescent="0.35">
      <c r="A112" s="61"/>
      <c r="B112" s="26" t="s">
        <v>5</v>
      </c>
      <c r="C112" s="27">
        <v>1</v>
      </c>
      <c r="D112" s="27">
        <v>1680</v>
      </c>
      <c r="E112" s="27">
        <v>873</v>
      </c>
      <c r="F112" s="27">
        <v>604</v>
      </c>
      <c r="G112" s="27">
        <v>189</v>
      </c>
      <c r="H112" s="27">
        <v>576</v>
      </c>
      <c r="I112" s="27">
        <v>554</v>
      </c>
      <c r="J112" s="28">
        <v>1486</v>
      </c>
      <c r="K112">
        <f>1-(D112/$D$111)</f>
        <v>0.18722786647314948</v>
      </c>
      <c r="L112">
        <f>1-(E112/$E$111)</f>
        <v>0.5818965517241379</v>
      </c>
      <c r="M112">
        <f>1-(F112/$F$111)</f>
        <v>0.70793036750483562</v>
      </c>
      <c r="N112">
        <f>1-(G112/$G$111)</f>
        <v>0.90935251798561145</v>
      </c>
      <c r="O112">
        <f>1-(H112/$H$111)</f>
        <v>0.72387344199424741</v>
      </c>
      <c r="P112">
        <f>1-(I112/$I$111)</f>
        <v>0.7300194931773879</v>
      </c>
      <c r="Q112">
        <f>1-(J112/$J$111)</f>
        <v>0.29339039467427486</v>
      </c>
    </row>
    <row r="113" spans="1:17" x14ac:dyDescent="0.35">
      <c r="A113" s="61"/>
      <c r="B113" s="29"/>
      <c r="C113" s="30">
        <v>2</v>
      </c>
      <c r="D113" s="30">
        <v>1429</v>
      </c>
      <c r="E113" s="30">
        <v>358</v>
      </c>
      <c r="F113" s="30">
        <v>855</v>
      </c>
      <c r="G113" s="30">
        <v>163</v>
      </c>
      <c r="H113" s="30">
        <v>562</v>
      </c>
      <c r="I113" s="30">
        <v>234</v>
      </c>
      <c r="J113" s="31">
        <v>970</v>
      </c>
      <c r="K113">
        <f t="shared" ref="K113:K116" si="124">1-(D113/$D$111)</f>
        <v>0.3086598935655539</v>
      </c>
      <c r="L113">
        <f t="shared" ref="L113:L116" si="125">1-(E113/$E$111)</f>
        <v>0.82854406130268199</v>
      </c>
      <c r="M113">
        <f t="shared" ref="M113:M116" si="126">1-(F113/$F$111)</f>
        <v>0.58655705996131524</v>
      </c>
      <c r="N113">
        <f t="shared" ref="N113:N116" si="127">1-(G113/$G$111)</f>
        <v>0.92182254196642688</v>
      </c>
      <c r="O113">
        <f t="shared" ref="O113:O116" si="128">1-(H113/$H$111)</f>
        <v>0.73058485139022045</v>
      </c>
      <c r="P113">
        <f t="shared" ref="P113:P116" si="129">1-(I113/$I$111)</f>
        <v>0.88596491228070173</v>
      </c>
      <c r="Q113">
        <f t="shared" ref="Q113:Q116" si="130">1-(J113/$J$111)</f>
        <v>0.53875416072277704</v>
      </c>
    </row>
    <row r="114" spans="1:17" x14ac:dyDescent="0.35">
      <c r="A114" s="61"/>
      <c r="B114" s="29"/>
      <c r="C114" s="30">
        <v>3</v>
      </c>
      <c r="D114" s="30">
        <v>1339</v>
      </c>
      <c r="E114" s="30">
        <v>416</v>
      </c>
      <c r="F114" s="30">
        <v>837</v>
      </c>
      <c r="G114" s="30">
        <v>189</v>
      </c>
      <c r="H114" s="30">
        <v>402</v>
      </c>
      <c r="I114" s="30">
        <v>336</v>
      </c>
      <c r="J114" s="31">
        <v>869</v>
      </c>
      <c r="K114">
        <f t="shared" si="124"/>
        <v>0.35220125786163525</v>
      </c>
      <c r="L114">
        <f t="shared" si="125"/>
        <v>0.8007662835249042</v>
      </c>
      <c r="M114">
        <f t="shared" si="126"/>
        <v>0.59526112185686653</v>
      </c>
      <c r="N114">
        <f t="shared" si="127"/>
        <v>0.90935251798561145</v>
      </c>
      <c r="O114">
        <f t="shared" si="128"/>
        <v>0.80728667305848512</v>
      </c>
      <c r="P114">
        <f t="shared" si="129"/>
        <v>0.83625730994152048</v>
      </c>
      <c r="Q114">
        <f t="shared" si="130"/>
        <v>0.58678078934854971</v>
      </c>
    </row>
    <row r="115" spans="1:17" x14ac:dyDescent="0.35">
      <c r="A115" s="61"/>
      <c r="B115" s="29"/>
      <c r="C115" s="30">
        <v>4</v>
      </c>
      <c r="D115" s="30">
        <v>1647</v>
      </c>
      <c r="E115" s="30">
        <v>178</v>
      </c>
      <c r="F115" s="30">
        <v>717</v>
      </c>
      <c r="G115" s="30">
        <v>116</v>
      </c>
      <c r="H115" s="30">
        <v>695</v>
      </c>
      <c r="I115" s="30">
        <v>627</v>
      </c>
      <c r="J115" s="31">
        <v>637</v>
      </c>
      <c r="K115">
        <f t="shared" si="124"/>
        <v>0.20319303338171257</v>
      </c>
      <c r="L115">
        <f t="shared" si="125"/>
        <v>0.91475095785440619</v>
      </c>
      <c r="M115">
        <f t="shared" si="126"/>
        <v>0.65328820116054165</v>
      </c>
      <c r="N115">
        <f t="shared" si="127"/>
        <v>0.94436450839328534</v>
      </c>
      <c r="O115">
        <f t="shared" si="128"/>
        <v>0.66682646212847563</v>
      </c>
      <c r="P115">
        <f t="shared" si="129"/>
        <v>0.69444444444444442</v>
      </c>
      <c r="Q115">
        <f t="shared" si="130"/>
        <v>0.69709938183547315</v>
      </c>
    </row>
    <row r="116" spans="1:17" ht="15" thickBot="1" x14ac:dyDescent="0.4">
      <c r="A116" s="62"/>
      <c r="B116" s="32"/>
      <c r="C116" s="33">
        <v>5</v>
      </c>
      <c r="D116" s="33">
        <v>1291</v>
      </c>
      <c r="E116" s="33">
        <v>431</v>
      </c>
      <c r="F116" s="33">
        <v>702</v>
      </c>
      <c r="G116" s="33">
        <v>383</v>
      </c>
      <c r="H116" s="33">
        <v>728</v>
      </c>
      <c r="I116" s="33">
        <v>183</v>
      </c>
      <c r="J116" s="34">
        <v>874</v>
      </c>
      <c r="K116">
        <f t="shared" si="124"/>
        <v>0.37542331881954527</v>
      </c>
      <c r="L116">
        <f t="shared" si="125"/>
        <v>0.79358237547892718</v>
      </c>
      <c r="M116">
        <f t="shared" si="126"/>
        <v>0.66054158607350089</v>
      </c>
      <c r="N116">
        <f t="shared" si="127"/>
        <v>0.81630695443645085</v>
      </c>
      <c r="O116">
        <f t="shared" si="128"/>
        <v>0.65100671140939603</v>
      </c>
      <c r="P116">
        <f t="shared" si="129"/>
        <v>0.91081871345029242</v>
      </c>
      <c r="Q116">
        <f t="shared" si="130"/>
        <v>0.58440323347598666</v>
      </c>
    </row>
    <row r="117" spans="1:17" x14ac:dyDescent="0.35">
      <c r="D117">
        <f>1-(D112/$D$111)</f>
        <v>0.18722786647314948</v>
      </c>
      <c r="E117">
        <f>1-(E112/$E$111)</f>
        <v>0.5818965517241379</v>
      </c>
      <c r="F117">
        <f>1-(F112/$F$111)</f>
        <v>0.70793036750483562</v>
      </c>
      <c r="G117">
        <f>1-(G112/$G$111)</f>
        <v>0.90935251798561145</v>
      </c>
      <c r="H117">
        <f>1-(H112/$H$111)</f>
        <v>0.72387344199424741</v>
      </c>
      <c r="I117">
        <f>1-(I112/$I$111)</f>
        <v>0.7300194931773879</v>
      </c>
      <c r="J117">
        <f>1-(J112/$J$111)</f>
        <v>0.29339039467427486</v>
      </c>
      <c r="K117" s="36">
        <f>AVERAGE(K112:K116)</f>
        <v>0.28534107402031927</v>
      </c>
      <c r="L117" s="36">
        <f t="shared" ref="L117:Q117" si="131">AVERAGE(L112:L116)</f>
        <v>0.78390804597701158</v>
      </c>
      <c r="M117" s="36">
        <f t="shared" si="131"/>
        <v>0.64071566731141194</v>
      </c>
      <c r="N117" s="36">
        <f t="shared" si="131"/>
        <v>0.90023980815347726</v>
      </c>
      <c r="O117" s="36">
        <f t="shared" si="131"/>
        <v>0.71591562799616493</v>
      </c>
      <c r="P117" s="36">
        <f t="shared" si="131"/>
        <v>0.81150097465886939</v>
      </c>
      <c r="Q117" s="36">
        <f t="shared" si="131"/>
        <v>0.54008559201141226</v>
      </c>
    </row>
    <row r="118" spans="1:17" x14ac:dyDescent="0.35">
      <c r="D118">
        <f t="shared" ref="D118:D121" si="132">1-(D113/$D$111)</f>
        <v>0.3086598935655539</v>
      </c>
      <c r="E118">
        <f t="shared" ref="E118:E121" si="133">1-(E113/$E$111)</f>
        <v>0.82854406130268199</v>
      </c>
      <c r="F118">
        <f t="shared" ref="F118:F121" si="134">1-(F113/$F$111)</f>
        <v>0.58655705996131524</v>
      </c>
      <c r="G118">
        <f t="shared" ref="G118:G121" si="135">1-(G113/$G$111)</f>
        <v>0.92182254196642688</v>
      </c>
      <c r="H118">
        <f t="shared" ref="H118:H121" si="136">1-(H113/$H$111)</f>
        <v>0.73058485139022045</v>
      </c>
      <c r="I118">
        <f t="shared" ref="I118:I121" si="137">1-(I113/$I$111)</f>
        <v>0.88596491228070173</v>
      </c>
      <c r="J118">
        <f t="shared" ref="J118:J121" si="138">1-(J113/$J$111)</f>
        <v>0.53875416072277704</v>
      </c>
    </row>
    <row r="119" spans="1:17" x14ac:dyDescent="0.35">
      <c r="D119">
        <f t="shared" si="132"/>
        <v>0.35220125786163525</v>
      </c>
      <c r="E119">
        <f t="shared" si="133"/>
        <v>0.8007662835249042</v>
      </c>
      <c r="F119">
        <f t="shared" si="134"/>
        <v>0.59526112185686653</v>
      </c>
      <c r="G119">
        <f t="shared" si="135"/>
        <v>0.90935251798561145</v>
      </c>
      <c r="H119">
        <f t="shared" si="136"/>
        <v>0.80728667305848512</v>
      </c>
      <c r="I119">
        <f t="shared" si="137"/>
        <v>0.83625730994152048</v>
      </c>
      <c r="J119">
        <f t="shared" si="138"/>
        <v>0.58678078934854971</v>
      </c>
    </row>
    <row r="120" spans="1:17" x14ac:dyDescent="0.35">
      <c r="D120">
        <f t="shared" si="132"/>
        <v>0.20319303338171257</v>
      </c>
      <c r="E120">
        <f t="shared" si="133"/>
        <v>0.91475095785440619</v>
      </c>
      <c r="F120">
        <f t="shared" si="134"/>
        <v>0.65328820116054165</v>
      </c>
      <c r="G120">
        <f t="shared" si="135"/>
        <v>0.94436450839328534</v>
      </c>
      <c r="H120">
        <f t="shared" si="136"/>
        <v>0.66682646212847563</v>
      </c>
      <c r="I120">
        <f t="shared" si="137"/>
        <v>0.69444444444444442</v>
      </c>
      <c r="J120">
        <f t="shared" si="138"/>
        <v>0.69709938183547315</v>
      </c>
    </row>
    <row r="121" spans="1:17" x14ac:dyDescent="0.35">
      <c r="D121">
        <f t="shared" si="132"/>
        <v>0.37542331881954527</v>
      </c>
      <c r="E121">
        <f t="shared" si="133"/>
        <v>0.79358237547892718</v>
      </c>
      <c r="F121">
        <f t="shared" si="134"/>
        <v>0.66054158607350089</v>
      </c>
      <c r="G121">
        <f t="shared" si="135"/>
        <v>0.81630695443645085</v>
      </c>
      <c r="H121">
        <f t="shared" si="136"/>
        <v>0.65100671140939603</v>
      </c>
      <c r="I121">
        <f t="shared" si="137"/>
        <v>0.91081871345029242</v>
      </c>
      <c r="J121">
        <f t="shared" si="138"/>
        <v>0.58440323347598666</v>
      </c>
    </row>
    <row r="123" spans="1:17" ht="15" thickBot="1" x14ac:dyDescent="0.4"/>
    <row r="124" spans="1:17" x14ac:dyDescent="0.35">
      <c r="A124" s="71" t="s">
        <v>6</v>
      </c>
      <c r="B124" s="70"/>
      <c r="C124" s="68"/>
      <c r="D124" s="68" t="s">
        <v>7</v>
      </c>
      <c r="E124" s="68"/>
      <c r="F124" s="68"/>
      <c r="G124" s="68"/>
      <c r="H124" s="68"/>
      <c r="I124" s="68"/>
      <c r="J124" s="69"/>
    </row>
    <row r="125" spans="1:17" ht="15" thickBot="1" x14ac:dyDescent="0.4">
      <c r="A125" s="72"/>
      <c r="B125" s="66" t="s">
        <v>1</v>
      </c>
      <c r="C125" s="67"/>
      <c r="D125" s="12">
        <v>1</v>
      </c>
      <c r="E125" s="12">
        <v>2</v>
      </c>
      <c r="F125" s="12">
        <v>3</v>
      </c>
      <c r="G125" s="12">
        <v>4</v>
      </c>
      <c r="H125" s="12">
        <v>5</v>
      </c>
      <c r="I125" s="12">
        <v>6</v>
      </c>
      <c r="J125" s="12">
        <v>7</v>
      </c>
    </row>
    <row r="126" spans="1:17" ht="15" thickBot="1" x14ac:dyDescent="0.4">
      <c r="A126" s="72"/>
      <c r="B126" s="3" t="s">
        <v>4</v>
      </c>
      <c r="C126" s="4">
        <v>1</v>
      </c>
      <c r="D126" s="4"/>
      <c r="E126" s="4"/>
      <c r="F126" s="4"/>
      <c r="G126" s="4"/>
      <c r="H126" s="4"/>
      <c r="I126" s="4"/>
      <c r="J126" s="5"/>
    </row>
    <row r="127" spans="1:17" x14ac:dyDescent="0.35">
      <c r="A127" s="72"/>
      <c r="B127" s="6" t="s">
        <v>5</v>
      </c>
      <c r="C127" s="7">
        <v>1</v>
      </c>
      <c r="D127" s="7"/>
      <c r="E127" s="7"/>
      <c r="F127" s="7"/>
      <c r="G127" s="7"/>
      <c r="H127" s="7"/>
      <c r="I127" s="7"/>
      <c r="J127" s="8"/>
    </row>
    <row r="128" spans="1:17" x14ac:dyDescent="0.35">
      <c r="A128" s="72"/>
      <c r="B128" s="9"/>
      <c r="C128" s="1">
        <v>2</v>
      </c>
      <c r="D128" s="1"/>
      <c r="E128" s="1"/>
      <c r="F128" s="1"/>
      <c r="G128" s="1"/>
      <c r="H128" s="1"/>
      <c r="I128" s="1"/>
      <c r="J128" s="10"/>
    </row>
    <row r="129" spans="1:10" x14ac:dyDescent="0.35">
      <c r="A129" s="72"/>
      <c r="B129" s="9"/>
      <c r="C129" s="1">
        <v>3</v>
      </c>
      <c r="D129" s="1"/>
      <c r="E129" s="1"/>
      <c r="F129" s="1"/>
      <c r="G129" s="1"/>
      <c r="H129" s="1"/>
      <c r="I129" s="1"/>
      <c r="J129" s="10"/>
    </row>
    <row r="130" spans="1:10" x14ac:dyDescent="0.35">
      <c r="A130" s="72"/>
      <c r="B130" s="9"/>
      <c r="C130" s="1">
        <v>4</v>
      </c>
      <c r="D130" s="1"/>
      <c r="E130" s="1"/>
      <c r="F130" s="1"/>
      <c r="G130" s="1"/>
      <c r="H130" s="1"/>
      <c r="I130" s="1"/>
      <c r="J130" s="10"/>
    </row>
    <row r="131" spans="1:10" ht="15" thickBot="1" x14ac:dyDescent="0.4">
      <c r="A131" s="73"/>
      <c r="B131" s="11"/>
      <c r="C131" s="12">
        <v>5</v>
      </c>
      <c r="D131" s="12"/>
      <c r="E131" s="12"/>
      <c r="F131" s="12"/>
      <c r="G131" s="12"/>
      <c r="H131" s="12"/>
      <c r="I131" s="12"/>
      <c r="J131" s="13"/>
    </row>
  </sheetData>
  <mergeCells count="57">
    <mergeCell ref="K3:Q3"/>
    <mergeCell ref="A124:A131"/>
    <mergeCell ref="B124:C124"/>
    <mergeCell ref="D124:J124"/>
    <mergeCell ref="B125:C125"/>
    <mergeCell ref="D95:J95"/>
    <mergeCell ref="B96:C96"/>
    <mergeCell ref="A43:A48"/>
    <mergeCell ref="A73:A80"/>
    <mergeCell ref="B73:C73"/>
    <mergeCell ref="D73:J73"/>
    <mergeCell ref="B74:C74"/>
    <mergeCell ref="A59:A64"/>
    <mergeCell ref="A65:A70"/>
    <mergeCell ref="A51:A58"/>
    <mergeCell ref="B51:C51"/>
    <mergeCell ref="A81:A86"/>
    <mergeCell ref="A29:A36"/>
    <mergeCell ref="B29:C29"/>
    <mergeCell ref="D29:J29"/>
    <mergeCell ref="B30:C30"/>
    <mergeCell ref="A37:A42"/>
    <mergeCell ref="AN4:AO4"/>
    <mergeCell ref="AP4:AV4"/>
    <mergeCell ref="AM4:AM11"/>
    <mergeCell ref="AN5:AO5"/>
    <mergeCell ref="B19:C19"/>
    <mergeCell ref="D19:J19"/>
    <mergeCell ref="B103:C103"/>
    <mergeCell ref="B110:C110"/>
    <mergeCell ref="A103:A109"/>
    <mergeCell ref="A110:A116"/>
    <mergeCell ref="A95:A102"/>
    <mergeCell ref="B95:C95"/>
    <mergeCell ref="U3:AA3"/>
    <mergeCell ref="AE11:AK11"/>
    <mergeCell ref="S31:S35"/>
    <mergeCell ref="A87:A92"/>
    <mergeCell ref="A19:A26"/>
    <mergeCell ref="B20:C20"/>
    <mergeCell ref="D3:J3"/>
    <mergeCell ref="B4:C4"/>
    <mergeCell ref="B3:C3"/>
    <mergeCell ref="A3:A10"/>
    <mergeCell ref="B11:C11"/>
    <mergeCell ref="D11:J11"/>
    <mergeCell ref="A11:A18"/>
    <mergeCell ref="B12:C12"/>
    <mergeCell ref="D51:J51"/>
    <mergeCell ref="B52:C52"/>
    <mergeCell ref="S61:S65"/>
    <mergeCell ref="AE20:AK20"/>
    <mergeCell ref="S36:S40"/>
    <mergeCell ref="S41:S45"/>
    <mergeCell ref="S46:S50"/>
    <mergeCell ref="S51:S55"/>
    <mergeCell ref="S56:S6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55B50-A0B4-4164-9F5D-8250AF9D7B9C}">
  <dimension ref="A1:F36"/>
  <sheetViews>
    <sheetView topLeftCell="A19" workbookViewId="0">
      <selection activeCell="B35" sqref="B35"/>
    </sheetView>
  </sheetViews>
  <sheetFormatPr defaultRowHeight="14.5" x14ac:dyDescent="0.35"/>
  <cols>
    <col min="2" max="2" width="10.36328125" bestFit="1" customWidth="1"/>
    <col min="3" max="3" width="21.81640625" bestFit="1" customWidth="1"/>
  </cols>
  <sheetData>
    <row r="1" spans="1:6" x14ac:dyDescent="0.35">
      <c r="A1" t="s">
        <v>44</v>
      </c>
      <c r="B1" t="s">
        <v>45</v>
      </c>
      <c r="C1" t="s">
        <v>51</v>
      </c>
    </row>
    <row r="2" spans="1:6" x14ac:dyDescent="0.35">
      <c r="A2">
        <v>31</v>
      </c>
      <c r="B2" t="s">
        <v>52</v>
      </c>
      <c r="C2">
        <v>14.330454683111382</v>
      </c>
      <c r="F2" t="s">
        <v>52</v>
      </c>
    </row>
    <row r="3" spans="1:6" x14ac:dyDescent="0.35">
      <c r="A3">
        <v>31</v>
      </c>
      <c r="B3" t="s">
        <v>47</v>
      </c>
      <c r="C3">
        <v>20.932492198979144</v>
      </c>
      <c r="F3" t="s">
        <v>47</v>
      </c>
    </row>
    <row r="4" spans="1:6" x14ac:dyDescent="0.35">
      <c r="A4">
        <v>31</v>
      </c>
      <c r="B4" t="s">
        <v>48</v>
      </c>
      <c r="C4">
        <v>20.027447061508926</v>
      </c>
      <c r="F4" t="s">
        <v>48</v>
      </c>
    </row>
    <row r="5" spans="1:6" x14ac:dyDescent="0.35">
      <c r="A5">
        <v>31</v>
      </c>
      <c r="B5" t="s">
        <v>53</v>
      </c>
      <c r="C5">
        <v>18.748847222320663</v>
      </c>
      <c r="F5" t="s">
        <v>53</v>
      </c>
    </row>
    <row r="6" spans="1:6" x14ac:dyDescent="0.35">
      <c r="A6">
        <v>31</v>
      </c>
      <c r="B6" t="s">
        <v>49</v>
      </c>
      <c r="C6">
        <v>11.764545832859651</v>
      </c>
      <c r="F6" t="s">
        <v>49</v>
      </c>
    </row>
    <row r="7" spans="1:6" x14ac:dyDescent="0.35">
      <c r="A7">
        <v>31</v>
      </c>
      <c r="B7" t="s">
        <v>55</v>
      </c>
      <c r="C7">
        <v>19.326351581714064</v>
      </c>
      <c r="F7" t="s">
        <v>54</v>
      </c>
    </row>
    <row r="8" spans="1:6" x14ac:dyDescent="0.35">
      <c r="A8">
        <v>31</v>
      </c>
      <c r="B8" t="s">
        <v>50</v>
      </c>
      <c r="C8">
        <v>7.2884326494197627</v>
      </c>
      <c r="F8" t="s">
        <v>50</v>
      </c>
    </row>
    <row r="9" spans="1:6" x14ac:dyDescent="0.35">
      <c r="A9">
        <v>45</v>
      </c>
      <c r="B9" t="s">
        <v>52</v>
      </c>
      <c r="C9">
        <v>18.561271679401383</v>
      </c>
    </row>
    <row r="10" spans="1:6" x14ac:dyDescent="0.35">
      <c r="A10">
        <v>45</v>
      </c>
      <c r="B10" t="s">
        <v>47</v>
      </c>
      <c r="C10">
        <v>45.591755123919725</v>
      </c>
    </row>
    <row r="11" spans="1:6" x14ac:dyDescent="0.35">
      <c r="A11">
        <v>45</v>
      </c>
      <c r="B11" t="s">
        <v>48</v>
      </c>
      <c r="C11">
        <v>47.533302408876018</v>
      </c>
    </row>
    <row r="12" spans="1:6" x14ac:dyDescent="0.35">
      <c r="A12">
        <v>45</v>
      </c>
      <c r="B12" t="s">
        <v>53</v>
      </c>
      <c r="C12">
        <v>36.496584142731052</v>
      </c>
    </row>
    <row r="13" spans="1:6" x14ac:dyDescent="0.35">
      <c r="A13">
        <v>45</v>
      </c>
      <c r="B13" t="s">
        <v>49</v>
      </c>
      <c r="C13">
        <v>24.505439481987647</v>
      </c>
    </row>
    <row r="14" spans="1:6" x14ac:dyDescent="0.35">
      <c r="A14">
        <v>45</v>
      </c>
      <c r="B14" t="s">
        <v>55</v>
      </c>
      <c r="C14">
        <v>36.984029063249089</v>
      </c>
    </row>
    <row r="15" spans="1:6" x14ac:dyDescent="0.35">
      <c r="A15">
        <v>45</v>
      </c>
      <c r="B15" t="s">
        <v>50</v>
      </c>
      <c r="C15">
        <v>21.63468941723908</v>
      </c>
    </row>
    <row r="16" spans="1:6" x14ac:dyDescent="0.35">
      <c r="A16">
        <v>58</v>
      </c>
      <c r="B16" t="s">
        <v>52</v>
      </c>
      <c r="C16">
        <v>23.096411408838367</v>
      </c>
    </row>
    <row r="17" spans="1:3" x14ac:dyDescent="0.35">
      <c r="A17">
        <v>58</v>
      </c>
      <c r="B17" t="s">
        <v>47</v>
      </c>
      <c r="C17">
        <v>80.313013745879886</v>
      </c>
    </row>
    <row r="18" spans="1:3" x14ac:dyDescent="0.35">
      <c r="A18">
        <v>58</v>
      </c>
      <c r="B18" t="s">
        <v>48</v>
      </c>
      <c r="C18">
        <v>68.556466441442808</v>
      </c>
    </row>
    <row r="19" spans="1:3" x14ac:dyDescent="0.35">
      <c r="A19">
        <v>58</v>
      </c>
      <c r="B19" t="s">
        <v>53</v>
      </c>
      <c r="C19">
        <v>75.40869180240955</v>
      </c>
    </row>
    <row r="20" spans="1:3" x14ac:dyDescent="0.35">
      <c r="A20">
        <v>58</v>
      </c>
      <c r="B20" t="s">
        <v>49</v>
      </c>
      <c r="C20">
        <v>43.867176307899889</v>
      </c>
    </row>
    <row r="21" spans="1:3" x14ac:dyDescent="0.35">
      <c r="A21">
        <v>58</v>
      </c>
      <c r="B21" t="s">
        <v>55</v>
      </c>
      <c r="C21">
        <v>72.784975662677752</v>
      </c>
    </row>
    <row r="22" spans="1:3" x14ac:dyDescent="0.35">
      <c r="A22">
        <v>58</v>
      </c>
      <c r="B22" t="s">
        <v>50</v>
      </c>
      <c r="C22">
        <v>42.652402314264087</v>
      </c>
    </row>
    <row r="23" spans="1:3" x14ac:dyDescent="0.35">
      <c r="A23">
        <v>72</v>
      </c>
      <c r="B23" t="s">
        <v>52</v>
      </c>
      <c r="C23">
        <v>28.338844790689421</v>
      </c>
    </row>
    <row r="24" spans="1:3" x14ac:dyDescent="0.35">
      <c r="A24">
        <v>72</v>
      </c>
      <c r="B24" t="s">
        <v>47</v>
      </c>
      <c r="C24">
        <v>85.380782837993948</v>
      </c>
    </row>
    <row r="25" spans="1:3" x14ac:dyDescent="0.35">
      <c r="A25">
        <v>72</v>
      </c>
      <c r="B25" t="s">
        <v>48</v>
      </c>
      <c r="C25">
        <v>76.40577807482471</v>
      </c>
    </row>
    <row r="26" spans="1:3" x14ac:dyDescent="0.35">
      <c r="A26">
        <v>72</v>
      </c>
      <c r="B26" t="s">
        <v>53</v>
      </c>
      <c r="C26">
        <v>90.606637052302787</v>
      </c>
    </row>
    <row r="27" spans="1:3" x14ac:dyDescent="0.35">
      <c r="A27">
        <v>72</v>
      </c>
      <c r="B27" t="s">
        <v>49</v>
      </c>
      <c r="C27">
        <v>60.055929442655923</v>
      </c>
    </row>
    <row r="28" spans="1:3" x14ac:dyDescent="0.35">
      <c r="A28">
        <v>72</v>
      </c>
      <c r="B28" t="s">
        <v>55</v>
      </c>
      <c r="C28">
        <v>80.252088363751824</v>
      </c>
    </row>
    <row r="29" spans="1:3" x14ac:dyDescent="0.35">
      <c r="A29">
        <v>72</v>
      </c>
      <c r="B29" t="s">
        <v>50</v>
      </c>
      <c r="C29">
        <v>56.97877224112603</v>
      </c>
    </row>
    <row r="30" spans="1:3" x14ac:dyDescent="0.35">
      <c r="A30">
        <v>85</v>
      </c>
      <c r="B30" t="s">
        <v>52</v>
      </c>
      <c r="C30">
        <v>32.163919082084817</v>
      </c>
    </row>
    <row r="31" spans="1:3" x14ac:dyDescent="0.35">
      <c r="A31">
        <v>85</v>
      </c>
      <c r="B31" t="s">
        <v>47</v>
      </c>
      <c r="C31">
        <v>81.556216223207386</v>
      </c>
    </row>
    <row r="32" spans="1:3" x14ac:dyDescent="0.35">
      <c r="A32">
        <v>85</v>
      </c>
      <c r="B32" t="s">
        <v>48</v>
      </c>
      <c r="C32">
        <v>72.132280925130516</v>
      </c>
    </row>
    <row r="33" spans="1:3" x14ac:dyDescent="0.35">
      <c r="A33">
        <v>85</v>
      </c>
      <c r="B33" t="s">
        <v>53</v>
      </c>
      <c r="C33">
        <v>88.339809131817816</v>
      </c>
    </row>
    <row r="34" spans="1:3" x14ac:dyDescent="0.35">
      <c r="A34">
        <v>85</v>
      </c>
      <c r="B34" t="s">
        <v>49</v>
      </c>
      <c r="C34">
        <v>64.38280154927682</v>
      </c>
    </row>
    <row r="35" spans="1:3" x14ac:dyDescent="0.35">
      <c r="A35">
        <v>85</v>
      </c>
      <c r="B35" t="s">
        <v>55</v>
      </c>
      <c r="C35">
        <v>76.507100151759801</v>
      </c>
    </row>
    <row r="36" spans="1:3" x14ac:dyDescent="0.35">
      <c r="A36">
        <v>85</v>
      </c>
      <c r="B36" t="s">
        <v>50</v>
      </c>
      <c r="C36">
        <v>65.275927159217744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06E26-718D-4077-BE9A-6A2690580188}">
  <dimension ref="A1:C36"/>
  <sheetViews>
    <sheetView topLeftCell="A4" workbookViewId="0">
      <selection activeCell="B36" sqref="B36"/>
    </sheetView>
  </sheetViews>
  <sheetFormatPr defaultRowHeight="14.5" x14ac:dyDescent="0.35"/>
  <cols>
    <col min="2" max="2" width="10.36328125" bestFit="1" customWidth="1"/>
  </cols>
  <sheetData>
    <row r="1" spans="1:3" x14ac:dyDescent="0.35">
      <c r="A1" t="s">
        <v>44</v>
      </c>
      <c r="B1" t="s">
        <v>45</v>
      </c>
      <c r="C1" t="s">
        <v>46</v>
      </c>
    </row>
    <row r="2" spans="1:3" x14ac:dyDescent="0.35">
      <c r="A2">
        <v>31</v>
      </c>
      <c r="B2" t="s">
        <v>52</v>
      </c>
      <c r="C2">
        <v>609.66666666666663</v>
      </c>
    </row>
    <row r="3" spans="1:3" x14ac:dyDescent="0.35">
      <c r="A3">
        <v>31</v>
      </c>
      <c r="B3" t="s">
        <v>47</v>
      </c>
      <c r="C3">
        <v>603.33333333333337</v>
      </c>
    </row>
    <row r="4" spans="1:3" x14ac:dyDescent="0.35">
      <c r="A4">
        <v>31</v>
      </c>
      <c r="B4" t="s">
        <v>48</v>
      </c>
      <c r="C4">
        <v>637</v>
      </c>
    </row>
    <row r="5" spans="1:3" x14ac:dyDescent="0.35">
      <c r="A5">
        <v>31</v>
      </c>
      <c r="B5" t="s">
        <v>53</v>
      </c>
      <c r="C5">
        <v>680.66666666666663</v>
      </c>
    </row>
    <row r="6" spans="1:3" x14ac:dyDescent="0.35">
      <c r="A6">
        <v>31</v>
      </c>
      <c r="B6" t="s">
        <v>49</v>
      </c>
      <c r="C6">
        <v>639</v>
      </c>
    </row>
    <row r="7" spans="1:3" x14ac:dyDescent="0.35">
      <c r="A7">
        <v>31</v>
      </c>
      <c r="B7" t="s">
        <v>55</v>
      </c>
      <c r="C7">
        <v>610.66666666666663</v>
      </c>
    </row>
    <row r="8" spans="1:3" x14ac:dyDescent="0.35">
      <c r="A8">
        <v>31</v>
      </c>
      <c r="B8" t="s">
        <v>50</v>
      </c>
      <c r="C8">
        <v>632.33333333333337</v>
      </c>
    </row>
    <row r="9" spans="1:3" x14ac:dyDescent="0.35">
      <c r="A9">
        <v>45</v>
      </c>
      <c r="B9" t="s">
        <v>52</v>
      </c>
      <c r="C9">
        <v>577.33333333333337</v>
      </c>
    </row>
    <row r="10" spans="1:3" x14ac:dyDescent="0.35">
      <c r="A10">
        <v>45</v>
      </c>
      <c r="B10" t="s">
        <v>47</v>
      </c>
      <c r="C10">
        <v>717.66666666666663</v>
      </c>
    </row>
    <row r="11" spans="1:3" x14ac:dyDescent="0.35">
      <c r="A11">
        <v>45</v>
      </c>
      <c r="B11" t="s">
        <v>48</v>
      </c>
      <c r="C11">
        <v>728.66666666666663</v>
      </c>
    </row>
    <row r="12" spans="1:3" x14ac:dyDescent="0.35">
      <c r="A12">
        <v>45</v>
      </c>
      <c r="B12" t="s">
        <v>53</v>
      </c>
      <c r="C12">
        <v>788.66666666666663</v>
      </c>
    </row>
    <row r="13" spans="1:3" x14ac:dyDescent="0.35">
      <c r="A13">
        <v>45</v>
      </c>
      <c r="B13" t="s">
        <v>49</v>
      </c>
      <c r="C13">
        <v>698.33333333333337</v>
      </c>
    </row>
    <row r="14" spans="1:3" x14ac:dyDescent="0.35">
      <c r="A14">
        <v>45</v>
      </c>
      <c r="B14" t="s">
        <v>55</v>
      </c>
      <c r="C14">
        <v>761</v>
      </c>
    </row>
    <row r="15" spans="1:3" x14ac:dyDescent="0.35">
      <c r="A15">
        <v>45</v>
      </c>
      <c r="B15" t="s">
        <v>50</v>
      </c>
      <c r="C15">
        <v>721.66666666666663</v>
      </c>
    </row>
    <row r="16" spans="1:3" x14ac:dyDescent="0.35">
      <c r="A16">
        <v>58</v>
      </c>
      <c r="B16" t="s">
        <v>52</v>
      </c>
      <c r="C16">
        <v>537</v>
      </c>
    </row>
    <row r="17" spans="1:3" x14ac:dyDescent="0.35">
      <c r="A17">
        <v>58</v>
      </c>
      <c r="B17" t="s">
        <v>47</v>
      </c>
      <c r="C17">
        <v>647.33333333333337</v>
      </c>
    </row>
    <row r="18" spans="1:3" x14ac:dyDescent="0.35">
      <c r="A18">
        <v>58</v>
      </c>
      <c r="B18" t="s">
        <v>48</v>
      </c>
      <c r="C18">
        <v>621</v>
      </c>
    </row>
    <row r="19" spans="1:3" x14ac:dyDescent="0.35">
      <c r="A19">
        <v>58</v>
      </c>
      <c r="B19" t="s">
        <v>53</v>
      </c>
      <c r="C19">
        <v>664.66666666666663</v>
      </c>
    </row>
    <row r="20" spans="1:3" x14ac:dyDescent="0.35">
      <c r="A20">
        <v>58</v>
      </c>
      <c r="B20" t="s">
        <v>49</v>
      </c>
      <c r="C20">
        <v>595.66666666666663</v>
      </c>
    </row>
    <row r="21" spans="1:3" x14ac:dyDescent="0.35">
      <c r="A21">
        <v>58</v>
      </c>
      <c r="B21" t="s">
        <v>55</v>
      </c>
      <c r="C21">
        <v>660.33333333333337</v>
      </c>
    </row>
    <row r="22" spans="1:3" x14ac:dyDescent="0.35">
      <c r="A22">
        <v>58</v>
      </c>
      <c r="B22" t="s">
        <v>50</v>
      </c>
      <c r="C22">
        <v>622</v>
      </c>
    </row>
    <row r="23" spans="1:3" x14ac:dyDescent="0.35">
      <c r="A23">
        <v>72</v>
      </c>
      <c r="B23" t="s">
        <v>52</v>
      </c>
      <c r="C23">
        <v>484.33333333333331</v>
      </c>
    </row>
    <row r="24" spans="1:3" x14ac:dyDescent="0.35">
      <c r="A24">
        <v>72</v>
      </c>
      <c r="B24" t="s">
        <v>47</v>
      </c>
      <c r="C24">
        <v>653</v>
      </c>
    </row>
    <row r="25" spans="1:3" x14ac:dyDescent="0.35">
      <c r="A25">
        <v>72</v>
      </c>
      <c r="B25" t="s">
        <v>48</v>
      </c>
      <c r="C25">
        <v>584.66666666666663</v>
      </c>
    </row>
    <row r="26" spans="1:3" x14ac:dyDescent="0.35">
      <c r="A26">
        <v>72</v>
      </c>
      <c r="B26" t="s">
        <v>53</v>
      </c>
      <c r="C26">
        <v>637.66666666666663</v>
      </c>
    </row>
    <row r="27" spans="1:3" x14ac:dyDescent="0.35">
      <c r="A27">
        <v>72</v>
      </c>
      <c r="B27" t="s">
        <v>49</v>
      </c>
      <c r="C27">
        <v>579</v>
      </c>
    </row>
    <row r="28" spans="1:3" x14ac:dyDescent="0.35">
      <c r="A28">
        <v>72</v>
      </c>
      <c r="B28" t="s">
        <v>55</v>
      </c>
      <c r="C28">
        <v>639.66666666666663</v>
      </c>
    </row>
    <row r="29" spans="1:3" x14ac:dyDescent="0.35">
      <c r="A29">
        <v>72</v>
      </c>
      <c r="B29" t="s">
        <v>50</v>
      </c>
      <c r="C29">
        <v>621.66666666666663</v>
      </c>
    </row>
    <row r="30" spans="1:3" x14ac:dyDescent="0.35">
      <c r="A30">
        <v>86</v>
      </c>
      <c r="B30" t="s">
        <v>52</v>
      </c>
      <c r="C30">
        <v>442.33333333333331</v>
      </c>
    </row>
    <row r="31" spans="1:3" x14ac:dyDescent="0.35">
      <c r="A31">
        <v>86</v>
      </c>
      <c r="B31" t="s">
        <v>47</v>
      </c>
      <c r="C31">
        <v>577.33333333333337</v>
      </c>
    </row>
    <row r="32" spans="1:3" x14ac:dyDescent="0.35">
      <c r="A32">
        <v>86</v>
      </c>
      <c r="B32" t="s">
        <v>48</v>
      </c>
      <c r="C32">
        <v>551.66666666666663</v>
      </c>
    </row>
    <row r="33" spans="1:3" x14ac:dyDescent="0.35">
      <c r="A33">
        <v>86</v>
      </c>
      <c r="B33" t="s">
        <v>53</v>
      </c>
      <c r="C33">
        <v>594.66666666666663</v>
      </c>
    </row>
    <row r="34" spans="1:3" x14ac:dyDescent="0.35">
      <c r="A34">
        <v>86</v>
      </c>
      <c r="B34" t="s">
        <v>49</v>
      </c>
      <c r="C34">
        <v>552.66666666666663</v>
      </c>
    </row>
    <row r="35" spans="1:3" x14ac:dyDescent="0.35">
      <c r="A35">
        <v>86</v>
      </c>
      <c r="B35" t="s">
        <v>55</v>
      </c>
      <c r="C35">
        <v>575.33333333333337</v>
      </c>
    </row>
    <row r="36" spans="1:3" x14ac:dyDescent="0.35">
      <c r="A36">
        <v>86</v>
      </c>
      <c r="B36" t="s">
        <v>50</v>
      </c>
      <c r="C36">
        <v>548.66666666666663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7309-566C-4350-A671-A8BA4747D3C6}">
  <dimension ref="A1:V39"/>
  <sheetViews>
    <sheetView workbookViewId="0">
      <selection activeCell="N20" sqref="N20"/>
    </sheetView>
  </sheetViews>
  <sheetFormatPr defaultRowHeight="14.5" x14ac:dyDescent="0.35"/>
  <cols>
    <col min="1" max="1" width="9.54296875" bestFit="1" customWidth="1"/>
    <col min="2" max="2" width="10.453125" bestFit="1" customWidth="1"/>
    <col min="12" max="12" width="10.453125" bestFit="1" customWidth="1"/>
    <col min="13" max="13" width="9.54296875" bestFit="1" customWidth="1"/>
  </cols>
  <sheetData>
    <row r="1" spans="1:22" ht="15" thickBot="1" x14ac:dyDescent="0.4">
      <c r="A1" t="s">
        <v>2</v>
      </c>
      <c r="B1" t="s">
        <v>3</v>
      </c>
      <c r="C1">
        <v>31</v>
      </c>
    </row>
    <row r="2" spans="1:22" ht="15" thickBot="1" x14ac:dyDescent="0.4">
      <c r="A2" s="3" t="s">
        <v>1</v>
      </c>
      <c r="B2" s="77" t="s">
        <v>0</v>
      </c>
      <c r="C2" s="77"/>
      <c r="D2" s="77"/>
      <c r="E2" s="77"/>
      <c r="F2" s="77"/>
      <c r="G2" s="77"/>
      <c r="H2" s="78"/>
      <c r="O2" t="s">
        <v>7</v>
      </c>
    </row>
    <row r="3" spans="1:22" ht="15" thickBot="1" x14ac:dyDescent="0.4">
      <c r="A3" t="s">
        <v>10</v>
      </c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14">
        <v>7</v>
      </c>
      <c r="O3" s="3" t="s">
        <v>1</v>
      </c>
      <c r="P3" s="77" t="s">
        <v>0</v>
      </c>
      <c r="Q3" s="77"/>
      <c r="R3" s="77"/>
      <c r="S3" s="77"/>
      <c r="T3" s="77"/>
      <c r="U3" s="77"/>
      <c r="V3" s="78"/>
    </row>
    <row r="4" spans="1:22" ht="15" thickBot="1" x14ac:dyDescent="0.4">
      <c r="A4">
        <v>1</v>
      </c>
      <c r="B4" s="12">
        <v>601</v>
      </c>
      <c r="C4" s="12">
        <v>624</v>
      </c>
      <c r="D4" s="12">
        <v>651</v>
      </c>
      <c r="E4" s="12">
        <v>664</v>
      </c>
      <c r="F4" s="12">
        <v>703</v>
      </c>
      <c r="G4" s="12">
        <v>610</v>
      </c>
      <c r="H4" s="13">
        <v>621</v>
      </c>
      <c r="O4" t="s">
        <v>10</v>
      </c>
      <c r="P4" s="15">
        <v>1</v>
      </c>
      <c r="Q4" s="15">
        <v>2</v>
      </c>
      <c r="R4" s="15">
        <v>3</v>
      </c>
      <c r="S4" s="15">
        <v>4</v>
      </c>
      <c r="T4" s="15">
        <v>5</v>
      </c>
      <c r="U4" s="15">
        <v>6</v>
      </c>
      <c r="V4" s="16">
        <v>7</v>
      </c>
    </row>
    <row r="5" spans="1:22" ht="15" thickBot="1" x14ac:dyDescent="0.4">
      <c r="A5">
        <v>2</v>
      </c>
      <c r="B5" s="12">
        <v>619</v>
      </c>
      <c r="C5" s="12">
        <v>616</v>
      </c>
      <c r="D5" s="12">
        <v>609</v>
      </c>
      <c r="E5" s="12">
        <v>658</v>
      </c>
      <c r="F5" s="12">
        <v>595</v>
      </c>
      <c r="G5" s="12">
        <v>591</v>
      </c>
      <c r="H5" s="13">
        <v>642</v>
      </c>
      <c r="O5" s="20">
        <v>1</v>
      </c>
      <c r="P5" s="17"/>
      <c r="Q5" s="7"/>
      <c r="R5" s="7"/>
      <c r="S5" s="7"/>
      <c r="T5" s="7"/>
      <c r="U5" s="7"/>
      <c r="V5" s="8"/>
    </row>
    <row r="6" spans="1:22" x14ac:dyDescent="0.35">
      <c r="A6">
        <v>3</v>
      </c>
      <c r="B6" s="1">
        <v>609</v>
      </c>
      <c r="C6" s="1">
        <v>570</v>
      </c>
      <c r="D6" s="1">
        <v>651</v>
      </c>
      <c r="E6" s="1">
        <v>720</v>
      </c>
      <c r="F6" s="1">
        <v>619</v>
      </c>
      <c r="G6" s="1">
        <v>631</v>
      </c>
      <c r="H6" s="10">
        <v>634</v>
      </c>
      <c r="O6" s="21">
        <v>2</v>
      </c>
      <c r="P6" s="18"/>
      <c r="Q6" s="1"/>
      <c r="R6" s="1"/>
      <c r="S6" s="1"/>
      <c r="T6" s="1"/>
      <c r="U6" s="1"/>
      <c r="V6" s="10"/>
    </row>
    <row r="7" spans="1:22" ht="15" thickBot="1" x14ac:dyDescent="0.4">
      <c r="B7">
        <f>AVERAGE(B4:B6)</f>
        <v>609.66666666666663</v>
      </c>
      <c r="C7">
        <f t="shared" ref="C7:H7" si="0">AVERAGE(C4:C6)</f>
        <v>603.33333333333337</v>
      </c>
      <c r="D7">
        <f t="shared" si="0"/>
        <v>637</v>
      </c>
      <c r="E7">
        <f t="shared" si="0"/>
        <v>680.66666666666663</v>
      </c>
      <c r="F7">
        <f t="shared" si="0"/>
        <v>639</v>
      </c>
      <c r="G7">
        <f t="shared" si="0"/>
        <v>610.66666666666663</v>
      </c>
      <c r="H7">
        <f t="shared" si="0"/>
        <v>632.33333333333337</v>
      </c>
      <c r="O7" s="22">
        <v>3</v>
      </c>
      <c r="P7" s="19"/>
      <c r="Q7" s="12"/>
      <c r="R7" s="12"/>
      <c r="S7" s="12"/>
      <c r="T7" s="12"/>
      <c r="U7" s="12"/>
      <c r="V7" s="13"/>
    </row>
    <row r="9" spans="1:22" ht="15" thickBot="1" x14ac:dyDescent="0.4">
      <c r="A9" t="s">
        <v>2</v>
      </c>
      <c r="B9" t="s">
        <v>11</v>
      </c>
      <c r="C9">
        <v>45</v>
      </c>
      <c r="L9" t="s">
        <v>44</v>
      </c>
      <c r="M9" s="79" t="s">
        <v>0</v>
      </c>
      <c r="N9" s="79"/>
      <c r="O9" s="79"/>
      <c r="P9" s="79"/>
      <c r="Q9" s="79"/>
      <c r="R9" s="79"/>
      <c r="S9" s="79"/>
    </row>
    <row r="10" spans="1:22" ht="15" thickBot="1" x14ac:dyDescent="0.4">
      <c r="A10" s="3" t="s">
        <v>1</v>
      </c>
      <c r="B10" s="77" t="s">
        <v>0</v>
      </c>
      <c r="C10" s="77"/>
      <c r="D10" s="77"/>
      <c r="E10" s="77"/>
      <c r="F10" s="77"/>
      <c r="G10" s="77"/>
      <c r="H10" s="78"/>
      <c r="M10">
        <v>1</v>
      </c>
      <c r="N10">
        <v>2</v>
      </c>
      <c r="O10">
        <v>3</v>
      </c>
      <c r="P10">
        <v>4</v>
      </c>
      <c r="Q10">
        <v>5</v>
      </c>
      <c r="R10">
        <v>6</v>
      </c>
      <c r="S10">
        <v>7</v>
      </c>
    </row>
    <row r="11" spans="1:22" ht="15" thickBot="1" x14ac:dyDescent="0.4">
      <c r="A11" t="s">
        <v>10</v>
      </c>
      <c r="B11" s="15">
        <v>1</v>
      </c>
      <c r="C11" s="15">
        <v>2</v>
      </c>
      <c r="D11" s="15">
        <v>3</v>
      </c>
      <c r="E11" s="15">
        <v>4</v>
      </c>
      <c r="F11" s="15">
        <v>5</v>
      </c>
      <c r="G11" s="15">
        <v>6</v>
      </c>
      <c r="H11" s="16">
        <v>7</v>
      </c>
      <c r="L11">
        <v>31</v>
      </c>
      <c r="M11">
        <v>609.66666666666663</v>
      </c>
      <c r="N11">
        <v>603.33333333333337</v>
      </c>
      <c r="O11">
        <v>637</v>
      </c>
      <c r="P11">
        <v>680.66666666666663</v>
      </c>
      <c r="Q11">
        <v>639</v>
      </c>
      <c r="R11">
        <v>610.66666666666663</v>
      </c>
      <c r="S11">
        <v>632.33333333333337</v>
      </c>
    </row>
    <row r="12" spans="1:22" x14ac:dyDescent="0.35">
      <c r="A12" s="20">
        <v>1</v>
      </c>
      <c r="B12" s="17">
        <v>558</v>
      </c>
      <c r="C12" s="7">
        <v>736</v>
      </c>
      <c r="D12" s="7">
        <v>712</v>
      </c>
      <c r="E12" s="7">
        <v>763</v>
      </c>
      <c r="F12" s="7">
        <v>735</v>
      </c>
      <c r="G12" s="7">
        <v>781</v>
      </c>
      <c r="H12" s="8">
        <v>667</v>
      </c>
      <c r="L12">
        <v>45</v>
      </c>
      <c r="M12">
        <v>577.33333333333337</v>
      </c>
      <c r="N12">
        <v>717.66666666666663</v>
      </c>
      <c r="O12">
        <v>728.66666666666663</v>
      </c>
      <c r="P12">
        <v>788.66666666666663</v>
      </c>
      <c r="Q12">
        <v>698.33333333333337</v>
      </c>
      <c r="R12">
        <v>761</v>
      </c>
      <c r="S12">
        <v>721.66666666666663</v>
      </c>
    </row>
    <row r="13" spans="1:22" x14ac:dyDescent="0.35">
      <c r="A13" s="21">
        <v>2</v>
      </c>
      <c r="B13" s="18">
        <v>559</v>
      </c>
      <c r="C13" s="1">
        <v>721</v>
      </c>
      <c r="D13" s="1">
        <v>688</v>
      </c>
      <c r="E13" s="1">
        <v>787</v>
      </c>
      <c r="F13" s="1">
        <v>664</v>
      </c>
      <c r="G13" s="1">
        <v>724</v>
      </c>
      <c r="H13" s="10">
        <v>738</v>
      </c>
      <c r="L13">
        <v>58</v>
      </c>
      <c r="M13">
        <v>537</v>
      </c>
      <c r="N13">
        <v>647.33333333333337</v>
      </c>
      <c r="O13">
        <v>621</v>
      </c>
      <c r="P13">
        <v>664.66666666666663</v>
      </c>
      <c r="Q13">
        <v>595.66666666666663</v>
      </c>
      <c r="R13">
        <v>660.33333333333337</v>
      </c>
      <c r="S13">
        <v>622</v>
      </c>
    </row>
    <row r="14" spans="1:22" ht="15" thickBot="1" x14ac:dyDescent="0.4">
      <c r="A14" s="22">
        <v>3</v>
      </c>
      <c r="B14" s="19">
        <v>615</v>
      </c>
      <c r="C14" s="12">
        <v>696</v>
      </c>
      <c r="D14" s="12">
        <v>786</v>
      </c>
      <c r="E14" s="12">
        <v>816</v>
      </c>
      <c r="F14" s="12">
        <v>696</v>
      </c>
      <c r="G14" s="12">
        <v>778</v>
      </c>
      <c r="H14" s="13">
        <v>760</v>
      </c>
      <c r="L14">
        <v>72</v>
      </c>
      <c r="M14">
        <v>484.33333333333331</v>
      </c>
      <c r="N14">
        <v>653</v>
      </c>
      <c r="O14">
        <v>584.66666666666663</v>
      </c>
      <c r="P14">
        <v>637.66666666666663</v>
      </c>
      <c r="Q14">
        <v>579</v>
      </c>
      <c r="R14">
        <v>639.66666666666663</v>
      </c>
      <c r="S14">
        <v>621.66666666666663</v>
      </c>
    </row>
    <row r="15" spans="1:22" x14ac:dyDescent="0.35">
      <c r="B15">
        <f>AVERAGE(B12:B14)</f>
        <v>577.33333333333337</v>
      </c>
      <c r="C15">
        <f t="shared" ref="C15:H15" si="1">AVERAGE(C12:C14)</f>
        <v>717.66666666666663</v>
      </c>
      <c r="D15">
        <f t="shared" si="1"/>
        <v>728.66666666666663</v>
      </c>
      <c r="E15">
        <f t="shared" si="1"/>
        <v>788.66666666666663</v>
      </c>
      <c r="F15">
        <f t="shared" si="1"/>
        <v>698.33333333333337</v>
      </c>
      <c r="G15">
        <f t="shared" si="1"/>
        <v>761</v>
      </c>
      <c r="H15">
        <f t="shared" si="1"/>
        <v>721.66666666666663</v>
      </c>
      <c r="L15">
        <v>86</v>
      </c>
      <c r="M15">
        <v>442.33333333333331</v>
      </c>
      <c r="N15">
        <v>577.33333333333337</v>
      </c>
      <c r="O15">
        <v>551.66666666666663</v>
      </c>
      <c r="P15">
        <v>594.66666666666663</v>
      </c>
      <c r="Q15">
        <v>552.66666666666663</v>
      </c>
      <c r="R15">
        <v>575.33333333333337</v>
      </c>
      <c r="S15">
        <v>548.66666666666663</v>
      </c>
    </row>
    <row r="17" spans="1:8" ht="15" thickBot="1" x14ac:dyDescent="0.4">
      <c r="A17" t="s">
        <v>2</v>
      </c>
      <c r="B17" t="s">
        <v>12</v>
      </c>
      <c r="C17">
        <v>58</v>
      </c>
    </row>
    <row r="18" spans="1:8" ht="15" thickBot="1" x14ac:dyDescent="0.4">
      <c r="A18" s="3" t="s">
        <v>1</v>
      </c>
      <c r="B18" s="77" t="s">
        <v>0</v>
      </c>
      <c r="C18" s="77"/>
      <c r="D18" s="77"/>
      <c r="E18" s="77"/>
      <c r="F18" s="77"/>
      <c r="G18" s="77"/>
      <c r="H18" s="78"/>
    </row>
    <row r="19" spans="1:8" ht="15" thickBot="1" x14ac:dyDescent="0.4">
      <c r="A19" t="s">
        <v>10</v>
      </c>
      <c r="B19" s="15">
        <v>1</v>
      </c>
      <c r="C19" s="15">
        <v>2</v>
      </c>
      <c r="D19" s="15">
        <v>3</v>
      </c>
      <c r="E19" s="15">
        <v>4</v>
      </c>
      <c r="F19" s="15">
        <v>5</v>
      </c>
      <c r="G19" s="15">
        <v>6</v>
      </c>
      <c r="H19" s="16">
        <v>7</v>
      </c>
    </row>
    <row r="20" spans="1:8" x14ac:dyDescent="0.35">
      <c r="A20" s="20">
        <v>1</v>
      </c>
      <c r="B20" s="17">
        <v>504</v>
      </c>
      <c r="C20" s="7">
        <v>645</v>
      </c>
      <c r="D20" s="7">
        <v>615</v>
      </c>
      <c r="E20" s="7">
        <v>634</v>
      </c>
      <c r="F20" s="7">
        <v>604</v>
      </c>
      <c r="G20" s="7">
        <v>648</v>
      </c>
      <c r="H20" s="8">
        <v>588</v>
      </c>
    </row>
    <row r="21" spans="1:8" x14ac:dyDescent="0.35">
      <c r="A21" s="21">
        <v>2</v>
      </c>
      <c r="B21" s="18">
        <v>546</v>
      </c>
      <c r="C21" s="1">
        <v>660</v>
      </c>
      <c r="D21" s="1">
        <v>621</v>
      </c>
      <c r="E21" s="1">
        <v>666</v>
      </c>
      <c r="F21" s="1">
        <v>589</v>
      </c>
      <c r="G21" s="1">
        <v>660</v>
      </c>
      <c r="H21" s="10">
        <v>621</v>
      </c>
    </row>
    <row r="22" spans="1:8" ht="15" thickBot="1" x14ac:dyDescent="0.4">
      <c r="A22" s="22">
        <v>3</v>
      </c>
      <c r="B22" s="19">
        <v>561</v>
      </c>
      <c r="C22" s="12">
        <v>637</v>
      </c>
      <c r="D22" s="12">
        <v>627</v>
      </c>
      <c r="E22" s="12">
        <v>694</v>
      </c>
      <c r="F22" s="12">
        <v>594</v>
      </c>
      <c r="G22" s="12">
        <v>673</v>
      </c>
      <c r="H22" s="13">
        <v>657</v>
      </c>
    </row>
    <row r="23" spans="1:8" x14ac:dyDescent="0.35">
      <c r="B23">
        <f>AVERAGE(B20:B22)</f>
        <v>537</v>
      </c>
      <c r="C23">
        <f t="shared" ref="C23:H23" si="2">AVERAGE(C20:C22)</f>
        <v>647.33333333333337</v>
      </c>
      <c r="D23">
        <f t="shared" si="2"/>
        <v>621</v>
      </c>
      <c r="E23">
        <f t="shared" si="2"/>
        <v>664.66666666666663</v>
      </c>
      <c r="F23">
        <f t="shared" si="2"/>
        <v>595.66666666666663</v>
      </c>
      <c r="G23">
        <f t="shared" si="2"/>
        <v>660.33333333333337</v>
      </c>
      <c r="H23">
        <f t="shared" si="2"/>
        <v>622</v>
      </c>
    </row>
    <row r="25" spans="1:8" ht="15" thickBot="1" x14ac:dyDescent="0.4">
      <c r="A25" t="s">
        <v>2</v>
      </c>
      <c r="B25" t="s">
        <v>13</v>
      </c>
      <c r="C25">
        <v>72</v>
      </c>
    </row>
    <row r="26" spans="1:8" ht="15" thickBot="1" x14ac:dyDescent="0.4">
      <c r="A26" s="3" t="s">
        <v>1</v>
      </c>
      <c r="B26" s="77" t="s">
        <v>0</v>
      </c>
      <c r="C26" s="77"/>
      <c r="D26" s="77"/>
      <c r="E26" s="77"/>
      <c r="F26" s="77"/>
      <c r="G26" s="77"/>
      <c r="H26" s="78"/>
    </row>
    <row r="27" spans="1:8" ht="15" thickBot="1" x14ac:dyDescent="0.4">
      <c r="A27" t="s">
        <v>10</v>
      </c>
      <c r="B27" s="15">
        <v>1</v>
      </c>
      <c r="C27" s="15">
        <v>2</v>
      </c>
      <c r="D27" s="15">
        <v>3</v>
      </c>
      <c r="E27" s="15">
        <v>4</v>
      </c>
      <c r="F27" s="15">
        <v>5</v>
      </c>
      <c r="G27" s="15">
        <v>6</v>
      </c>
      <c r="H27" s="16">
        <v>7</v>
      </c>
    </row>
    <row r="28" spans="1:8" x14ac:dyDescent="0.35">
      <c r="A28" s="20">
        <v>1</v>
      </c>
      <c r="B28" s="17">
        <v>466</v>
      </c>
      <c r="C28" s="7">
        <v>636</v>
      </c>
      <c r="D28" s="7">
        <v>589</v>
      </c>
      <c r="E28" s="7">
        <v>622</v>
      </c>
      <c r="F28" s="7">
        <v>600</v>
      </c>
      <c r="G28" s="7">
        <v>642</v>
      </c>
      <c r="H28" s="8">
        <v>580</v>
      </c>
    </row>
    <row r="29" spans="1:8" x14ac:dyDescent="0.35">
      <c r="A29" s="21">
        <v>2</v>
      </c>
      <c r="B29" s="18">
        <v>504</v>
      </c>
      <c r="C29" s="1">
        <v>645</v>
      </c>
      <c r="D29" s="1">
        <v>547</v>
      </c>
      <c r="E29" s="1">
        <v>657</v>
      </c>
      <c r="F29" s="1">
        <v>561</v>
      </c>
      <c r="G29" s="1">
        <v>628</v>
      </c>
      <c r="H29" s="10">
        <v>640</v>
      </c>
    </row>
    <row r="30" spans="1:8" ht="15" thickBot="1" x14ac:dyDescent="0.4">
      <c r="A30" s="22">
        <v>3</v>
      </c>
      <c r="B30" s="19">
        <v>483</v>
      </c>
      <c r="C30" s="12">
        <v>678</v>
      </c>
      <c r="D30" s="12">
        <v>618</v>
      </c>
      <c r="E30" s="12">
        <v>634</v>
      </c>
      <c r="F30" s="12">
        <v>576</v>
      </c>
      <c r="G30" s="12">
        <v>649</v>
      </c>
      <c r="H30" s="13">
        <v>645</v>
      </c>
    </row>
    <row r="31" spans="1:8" x14ac:dyDescent="0.35">
      <c r="B31">
        <f>AVERAGE(B28:B30)</f>
        <v>484.33333333333331</v>
      </c>
      <c r="C31">
        <f t="shared" ref="C31:H31" si="3">AVERAGE(C28:C30)</f>
        <v>653</v>
      </c>
      <c r="D31">
        <f t="shared" si="3"/>
        <v>584.66666666666663</v>
      </c>
      <c r="E31">
        <f t="shared" si="3"/>
        <v>637.66666666666663</v>
      </c>
      <c r="F31">
        <f t="shared" si="3"/>
        <v>579</v>
      </c>
      <c r="G31">
        <f t="shared" si="3"/>
        <v>639.66666666666663</v>
      </c>
      <c r="H31">
        <f t="shared" si="3"/>
        <v>621.66666666666663</v>
      </c>
    </row>
    <row r="33" spans="1:8" ht="15" thickBot="1" x14ac:dyDescent="0.4">
      <c r="A33" t="s">
        <v>2</v>
      </c>
      <c r="B33" t="s">
        <v>15</v>
      </c>
      <c r="C33">
        <v>86</v>
      </c>
    </row>
    <row r="34" spans="1:8" ht="15" thickBot="1" x14ac:dyDescent="0.4">
      <c r="A34" s="3" t="s">
        <v>1</v>
      </c>
      <c r="B34" s="77" t="s">
        <v>0</v>
      </c>
      <c r="C34" s="77"/>
      <c r="D34" s="77"/>
      <c r="E34" s="77"/>
      <c r="F34" s="77"/>
      <c r="G34" s="77"/>
      <c r="H34" s="78"/>
    </row>
    <row r="35" spans="1:8" ht="15" thickBot="1" x14ac:dyDescent="0.4">
      <c r="A35" t="s">
        <v>10</v>
      </c>
      <c r="B35" s="15">
        <v>1</v>
      </c>
      <c r="C35" s="15">
        <v>2</v>
      </c>
      <c r="D35" s="15">
        <v>3</v>
      </c>
      <c r="E35" s="15">
        <v>4</v>
      </c>
      <c r="F35" s="15">
        <v>5</v>
      </c>
      <c r="G35" s="15">
        <v>6</v>
      </c>
      <c r="H35" s="16">
        <v>7</v>
      </c>
    </row>
    <row r="36" spans="1:8" x14ac:dyDescent="0.35">
      <c r="A36" s="20">
        <v>1</v>
      </c>
      <c r="B36" s="17">
        <v>430</v>
      </c>
      <c r="C36" s="7">
        <v>555</v>
      </c>
      <c r="D36" s="7">
        <v>517</v>
      </c>
      <c r="E36" s="7">
        <v>565</v>
      </c>
      <c r="F36" s="7">
        <v>564</v>
      </c>
      <c r="G36" s="7">
        <v>571</v>
      </c>
      <c r="H36" s="8">
        <v>502</v>
      </c>
    </row>
    <row r="37" spans="1:8" x14ac:dyDescent="0.35">
      <c r="A37" s="21">
        <v>2</v>
      </c>
      <c r="B37" s="18">
        <v>444</v>
      </c>
      <c r="C37" s="1">
        <v>586</v>
      </c>
      <c r="D37" s="1">
        <v>543</v>
      </c>
      <c r="E37" s="1">
        <v>592</v>
      </c>
      <c r="F37" s="1">
        <v>550</v>
      </c>
      <c r="G37" s="1">
        <v>576</v>
      </c>
      <c r="H37" s="10">
        <v>567</v>
      </c>
    </row>
    <row r="38" spans="1:8" ht="15" thickBot="1" x14ac:dyDescent="0.4">
      <c r="A38" s="22">
        <v>3</v>
      </c>
      <c r="B38" s="19">
        <v>453</v>
      </c>
      <c r="C38" s="12">
        <v>591</v>
      </c>
      <c r="D38" s="12">
        <v>595</v>
      </c>
      <c r="E38" s="12">
        <v>627</v>
      </c>
      <c r="F38" s="12">
        <v>544</v>
      </c>
      <c r="G38" s="12">
        <v>579</v>
      </c>
      <c r="H38" s="13">
        <v>577</v>
      </c>
    </row>
    <row r="39" spans="1:8" x14ac:dyDescent="0.35">
      <c r="B39">
        <f>AVERAGE(B36:B38)</f>
        <v>442.33333333333331</v>
      </c>
      <c r="C39">
        <f t="shared" ref="C39:H39" si="4">AVERAGE(C36:C38)</f>
        <v>577.33333333333337</v>
      </c>
      <c r="D39">
        <f t="shared" si="4"/>
        <v>551.66666666666663</v>
      </c>
      <c r="E39">
        <f t="shared" si="4"/>
        <v>594.66666666666663</v>
      </c>
      <c r="F39">
        <f t="shared" si="4"/>
        <v>552.66666666666663</v>
      </c>
      <c r="G39">
        <f t="shared" si="4"/>
        <v>575.33333333333337</v>
      </c>
      <c r="H39">
        <f t="shared" si="4"/>
        <v>548.66666666666663</v>
      </c>
    </row>
  </sheetData>
  <mergeCells count="7">
    <mergeCell ref="B34:H34"/>
    <mergeCell ref="B2:H2"/>
    <mergeCell ref="B10:H10"/>
    <mergeCell ref="P3:V3"/>
    <mergeCell ref="B18:H18"/>
    <mergeCell ref="B26:H26"/>
    <mergeCell ref="M9:S9"/>
  </mergeCells>
  <conditionalFormatting sqref="M13:S1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47AB0-7D9D-4479-9264-EB41640B269E}">
  <dimension ref="A1:F36"/>
  <sheetViews>
    <sheetView tabSelected="1" workbookViewId="0">
      <selection activeCell="E2" sqref="E2"/>
    </sheetView>
  </sheetViews>
  <sheetFormatPr defaultRowHeight="14.5" x14ac:dyDescent="0.35"/>
  <cols>
    <col min="2" max="2" width="10.36328125" bestFit="1" customWidth="1"/>
  </cols>
  <sheetData>
    <row r="1" spans="1:6" x14ac:dyDescent="0.35">
      <c r="A1" t="s">
        <v>44</v>
      </c>
      <c r="B1" t="s">
        <v>45</v>
      </c>
      <c r="C1" t="s">
        <v>46</v>
      </c>
    </row>
    <row r="2" spans="1:6" x14ac:dyDescent="0.35">
      <c r="A2">
        <v>34</v>
      </c>
      <c r="B2" t="s">
        <v>52</v>
      </c>
      <c r="C2">
        <v>570</v>
      </c>
    </row>
    <row r="3" spans="1:6" x14ac:dyDescent="0.35">
      <c r="A3">
        <v>34</v>
      </c>
      <c r="B3" t="s">
        <v>47</v>
      </c>
      <c r="C3">
        <v>652.66666666666663</v>
      </c>
      <c r="F3" t="s">
        <v>52</v>
      </c>
    </row>
    <row r="4" spans="1:6" x14ac:dyDescent="0.35">
      <c r="A4">
        <v>34</v>
      </c>
      <c r="B4" t="s">
        <v>48</v>
      </c>
      <c r="C4">
        <v>681</v>
      </c>
      <c r="F4" t="s">
        <v>47</v>
      </c>
    </row>
    <row r="5" spans="1:6" x14ac:dyDescent="0.35">
      <c r="A5">
        <v>34</v>
      </c>
      <c r="B5" t="s">
        <v>53</v>
      </c>
      <c r="C5">
        <v>685.33333333333337</v>
      </c>
      <c r="F5" t="s">
        <v>48</v>
      </c>
    </row>
    <row r="6" spans="1:6" x14ac:dyDescent="0.35">
      <c r="A6">
        <v>34</v>
      </c>
      <c r="B6" t="s">
        <v>49</v>
      </c>
      <c r="C6">
        <v>650</v>
      </c>
      <c r="F6" t="s">
        <v>53</v>
      </c>
    </row>
    <row r="7" spans="1:6" x14ac:dyDescent="0.35">
      <c r="A7">
        <v>34</v>
      </c>
      <c r="B7" t="s">
        <v>55</v>
      </c>
      <c r="C7">
        <v>650</v>
      </c>
      <c r="F7" t="s">
        <v>49</v>
      </c>
    </row>
    <row r="8" spans="1:6" x14ac:dyDescent="0.35">
      <c r="A8">
        <v>34</v>
      </c>
      <c r="B8" t="s">
        <v>50</v>
      </c>
      <c r="C8">
        <v>614.33333333333337</v>
      </c>
      <c r="F8" t="s">
        <v>55</v>
      </c>
    </row>
    <row r="9" spans="1:6" x14ac:dyDescent="0.35">
      <c r="A9">
        <v>46</v>
      </c>
      <c r="B9" t="s">
        <v>52</v>
      </c>
      <c r="C9">
        <v>485</v>
      </c>
      <c r="F9" t="s">
        <v>50</v>
      </c>
    </row>
    <row r="10" spans="1:6" x14ac:dyDescent="0.35">
      <c r="A10">
        <v>46</v>
      </c>
      <c r="B10" t="s">
        <v>47</v>
      </c>
      <c r="C10">
        <v>654</v>
      </c>
    </row>
    <row r="11" spans="1:6" x14ac:dyDescent="0.35">
      <c r="A11">
        <v>46</v>
      </c>
      <c r="B11" t="s">
        <v>48</v>
      </c>
      <c r="C11">
        <v>629.66666666666663</v>
      </c>
    </row>
    <row r="12" spans="1:6" x14ac:dyDescent="0.35">
      <c r="A12">
        <v>46</v>
      </c>
      <c r="B12" t="s">
        <v>53</v>
      </c>
      <c r="C12">
        <v>627.33333333333337</v>
      </c>
    </row>
    <row r="13" spans="1:6" x14ac:dyDescent="0.35">
      <c r="A13">
        <v>46</v>
      </c>
      <c r="B13" t="s">
        <v>49</v>
      </c>
      <c r="C13">
        <v>596.33333333333337</v>
      </c>
    </row>
    <row r="14" spans="1:6" x14ac:dyDescent="0.35">
      <c r="A14">
        <v>46</v>
      </c>
      <c r="B14" t="s">
        <v>55</v>
      </c>
      <c r="C14">
        <v>631</v>
      </c>
    </row>
    <row r="15" spans="1:6" x14ac:dyDescent="0.35">
      <c r="A15">
        <v>46</v>
      </c>
      <c r="B15" t="s">
        <v>50</v>
      </c>
      <c r="C15">
        <v>538.33333333333337</v>
      </c>
    </row>
    <row r="16" spans="1:6" x14ac:dyDescent="0.35">
      <c r="A16">
        <v>60</v>
      </c>
      <c r="B16" t="s">
        <v>52</v>
      </c>
      <c r="C16">
        <v>418.33333333333331</v>
      </c>
    </row>
    <row r="17" spans="1:3" x14ac:dyDescent="0.35">
      <c r="A17">
        <v>60</v>
      </c>
      <c r="B17" t="s">
        <v>47</v>
      </c>
      <c r="C17">
        <v>623.66666666666663</v>
      </c>
    </row>
    <row r="18" spans="1:3" x14ac:dyDescent="0.35">
      <c r="A18">
        <v>60</v>
      </c>
      <c r="B18" t="s">
        <v>48</v>
      </c>
      <c r="C18">
        <v>616.33333333333337</v>
      </c>
    </row>
    <row r="19" spans="1:3" x14ac:dyDescent="0.35">
      <c r="A19">
        <v>60</v>
      </c>
      <c r="B19" t="s">
        <v>53</v>
      </c>
      <c r="C19">
        <v>603.66666666666663</v>
      </c>
    </row>
    <row r="20" spans="1:3" x14ac:dyDescent="0.35">
      <c r="A20">
        <v>60</v>
      </c>
      <c r="B20" t="s">
        <v>49</v>
      </c>
      <c r="C20">
        <v>545.33333333333337</v>
      </c>
    </row>
    <row r="21" spans="1:3" x14ac:dyDescent="0.35">
      <c r="A21">
        <v>60</v>
      </c>
      <c r="B21" t="s">
        <v>55</v>
      </c>
      <c r="C21">
        <v>651.66666666666663</v>
      </c>
    </row>
    <row r="22" spans="1:3" x14ac:dyDescent="0.35">
      <c r="A22">
        <v>60</v>
      </c>
      <c r="B22" t="s">
        <v>50</v>
      </c>
      <c r="C22">
        <v>479.66666666666669</v>
      </c>
    </row>
    <row r="23" spans="1:3" x14ac:dyDescent="0.35">
      <c r="A23">
        <v>75</v>
      </c>
      <c r="B23" t="s">
        <v>52</v>
      </c>
      <c r="C23">
        <v>347.33333333333331</v>
      </c>
    </row>
    <row r="24" spans="1:3" x14ac:dyDescent="0.35">
      <c r="A24">
        <v>75</v>
      </c>
      <c r="B24" t="s">
        <v>47</v>
      </c>
      <c r="C24">
        <v>542.33333333333337</v>
      </c>
    </row>
    <row r="25" spans="1:3" x14ac:dyDescent="0.35">
      <c r="A25">
        <v>75</v>
      </c>
      <c r="B25" t="s">
        <v>48</v>
      </c>
      <c r="C25">
        <v>516.33333333333337</v>
      </c>
    </row>
    <row r="26" spans="1:3" x14ac:dyDescent="0.35">
      <c r="A26">
        <v>75</v>
      </c>
      <c r="B26" t="s">
        <v>53</v>
      </c>
      <c r="C26">
        <v>530</v>
      </c>
    </row>
    <row r="27" spans="1:3" x14ac:dyDescent="0.35">
      <c r="A27">
        <v>75</v>
      </c>
      <c r="B27" t="s">
        <v>49</v>
      </c>
      <c r="C27">
        <v>450.33333333333331</v>
      </c>
    </row>
    <row r="28" spans="1:3" x14ac:dyDescent="0.35">
      <c r="A28">
        <v>75</v>
      </c>
      <c r="B28" t="s">
        <v>55</v>
      </c>
      <c r="C28">
        <v>547.66666666666663</v>
      </c>
    </row>
    <row r="29" spans="1:3" x14ac:dyDescent="0.35">
      <c r="A29">
        <v>75</v>
      </c>
      <c r="B29" t="s">
        <v>50</v>
      </c>
      <c r="C29">
        <v>404.33333333333331</v>
      </c>
    </row>
    <row r="30" spans="1:3" x14ac:dyDescent="0.35">
      <c r="A30">
        <v>88</v>
      </c>
      <c r="B30" t="s">
        <v>52</v>
      </c>
      <c r="C30">
        <v>293.66666666666669</v>
      </c>
    </row>
    <row r="31" spans="1:3" x14ac:dyDescent="0.35">
      <c r="A31">
        <v>88</v>
      </c>
      <c r="B31" t="s">
        <v>47</v>
      </c>
      <c r="C31">
        <v>482</v>
      </c>
    </row>
    <row r="32" spans="1:3" x14ac:dyDescent="0.35">
      <c r="A32">
        <v>88</v>
      </c>
      <c r="B32" t="s">
        <v>48</v>
      </c>
      <c r="C32">
        <v>467.33333333333331</v>
      </c>
    </row>
    <row r="33" spans="1:3" x14ac:dyDescent="0.35">
      <c r="A33">
        <v>88</v>
      </c>
      <c r="B33" t="s">
        <v>53</v>
      </c>
      <c r="C33">
        <v>520</v>
      </c>
    </row>
    <row r="34" spans="1:3" x14ac:dyDescent="0.35">
      <c r="A34">
        <v>88</v>
      </c>
      <c r="B34" t="s">
        <v>49</v>
      </c>
      <c r="C34">
        <v>375.33333333333331</v>
      </c>
    </row>
    <row r="35" spans="1:3" x14ac:dyDescent="0.35">
      <c r="A35">
        <v>88</v>
      </c>
      <c r="B35" t="s">
        <v>55</v>
      </c>
      <c r="C35">
        <v>485</v>
      </c>
    </row>
    <row r="36" spans="1:3" x14ac:dyDescent="0.35">
      <c r="A36">
        <v>88</v>
      </c>
      <c r="B36" t="s">
        <v>50</v>
      </c>
      <c r="C36">
        <v>365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B9CB-A000-4CAD-9513-DED9CBB08406}">
  <dimension ref="A1:AK121"/>
  <sheetViews>
    <sheetView topLeftCell="U3" workbookViewId="0">
      <selection activeCell="AE14" sqref="AE14:AK14"/>
    </sheetView>
  </sheetViews>
  <sheetFormatPr defaultRowHeight="14.5" x14ac:dyDescent="0.35"/>
  <cols>
    <col min="1" max="1" width="10.453125" bestFit="1" customWidth="1"/>
    <col min="3" max="3" width="16.6328125" bestFit="1" customWidth="1"/>
    <col min="21" max="21" width="20.36328125" bestFit="1" customWidth="1"/>
    <col min="30" max="30" width="10.453125" bestFit="1" customWidth="1"/>
  </cols>
  <sheetData>
    <row r="1" spans="1:37" ht="15" thickBot="1" x14ac:dyDescent="0.4">
      <c r="A1" t="s">
        <v>2</v>
      </c>
      <c r="M1" t="s">
        <v>34</v>
      </c>
      <c r="U1" t="s">
        <v>32</v>
      </c>
      <c r="AE1" s="68"/>
      <c r="AF1" s="68"/>
      <c r="AG1" s="68"/>
      <c r="AH1" s="68"/>
      <c r="AI1" s="68"/>
      <c r="AJ1" s="68"/>
      <c r="AK1" s="69"/>
    </row>
    <row r="2" spans="1:37" ht="14.5" customHeight="1" thickBot="1" x14ac:dyDescent="0.4">
      <c r="A2" t="s">
        <v>24</v>
      </c>
      <c r="B2" s="71" t="s">
        <v>6</v>
      </c>
      <c r="C2" s="70"/>
      <c r="D2" s="68"/>
      <c r="E2" s="68" t="s">
        <v>0</v>
      </c>
      <c r="F2" s="68"/>
      <c r="G2" s="68"/>
      <c r="H2" s="68"/>
      <c r="I2" s="68"/>
      <c r="J2" s="68"/>
      <c r="K2" s="69"/>
      <c r="M2" s="68" t="s">
        <v>0</v>
      </c>
      <c r="N2" s="68"/>
      <c r="O2" s="68"/>
      <c r="P2" s="68"/>
      <c r="Q2" s="68"/>
      <c r="R2" s="68"/>
      <c r="S2" s="69"/>
      <c r="T2" t="s">
        <v>2</v>
      </c>
      <c r="U2" t="s">
        <v>24</v>
      </c>
      <c r="V2" s="68" t="s">
        <v>0</v>
      </c>
      <c r="W2" s="68"/>
      <c r="X2" s="68"/>
      <c r="Y2" s="68"/>
      <c r="Z2" s="68"/>
      <c r="AA2" s="68"/>
      <c r="AB2" s="69"/>
      <c r="AE2" s="12"/>
      <c r="AF2" s="12"/>
      <c r="AG2" s="12"/>
      <c r="AH2" s="12"/>
      <c r="AI2" s="12"/>
      <c r="AJ2" s="12"/>
      <c r="AK2" s="12"/>
    </row>
    <row r="3" spans="1:37" ht="15" thickBot="1" x14ac:dyDescent="0.4">
      <c r="B3" s="72"/>
      <c r="C3" s="66" t="s">
        <v>1</v>
      </c>
      <c r="D3" s="67"/>
      <c r="E3" s="12">
        <v>1</v>
      </c>
      <c r="F3" s="12">
        <v>2</v>
      </c>
      <c r="G3" s="12">
        <v>3</v>
      </c>
      <c r="H3" s="12">
        <v>4</v>
      </c>
      <c r="I3" s="12">
        <v>5</v>
      </c>
      <c r="J3" s="12">
        <v>6</v>
      </c>
      <c r="K3" s="12">
        <v>7</v>
      </c>
      <c r="M3" s="12">
        <v>1</v>
      </c>
      <c r="N3" s="12">
        <v>2</v>
      </c>
      <c r="O3" s="12">
        <v>3</v>
      </c>
      <c r="P3" s="12">
        <v>4</v>
      </c>
      <c r="Q3" s="12">
        <v>5</v>
      </c>
      <c r="R3" s="12">
        <v>6</v>
      </c>
      <c r="S3" s="12">
        <v>7</v>
      </c>
      <c r="U3" t="s">
        <v>16</v>
      </c>
      <c r="V3" s="12">
        <v>1</v>
      </c>
      <c r="W3" s="12">
        <v>2</v>
      </c>
      <c r="X3" s="12">
        <v>3</v>
      </c>
      <c r="Y3" s="12">
        <v>4</v>
      </c>
      <c r="Z3" s="12">
        <v>5</v>
      </c>
      <c r="AA3" s="12">
        <v>6</v>
      </c>
      <c r="AB3" s="12">
        <v>7</v>
      </c>
      <c r="AE3" t="s">
        <v>0</v>
      </c>
    </row>
    <row r="4" spans="1:37" ht="15" thickBot="1" x14ac:dyDescent="0.4">
      <c r="B4" s="72"/>
      <c r="C4" s="3" t="s">
        <v>4</v>
      </c>
      <c r="D4" s="4">
        <v>1</v>
      </c>
      <c r="E4" s="4">
        <v>2026</v>
      </c>
      <c r="F4" s="4">
        <v>2037</v>
      </c>
      <c r="G4" s="4">
        <v>1978</v>
      </c>
      <c r="H4" s="4">
        <v>2043</v>
      </c>
      <c r="I4" s="4">
        <v>2030</v>
      </c>
      <c r="J4" s="4">
        <v>2055</v>
      </c>
      <c r="K4" s="5">
        <v>2019</v>
      </c>
      <c r="M4">
        <f>1-(E5/$E$4)</f>
        <v>0.24925962487660414</v>
      </c>
      <c r="N4">
        <f>1-(F5/$F$4)</f>
        <v>0.28080510554737359</v>
      </c>
      <c r="O4">
        <f>1-(G5/$G$4)</f>
        <v>0.20829120323559147</v>
      </c>
      <c r="P4">
        <f>1-(H5/$H$4)</f>
        <v>0.19334312285854138</v>
      </c>
      <c r="Q4">
        <f>1-(I5/$I$4)</f>
        <v>0.13842364532019702</v>
      </c>
      <c r="R4">
        <f>1-(J5/$J$4)</f>
        <v>0.45985401459854014</v>
      </c>
      <c r="S4">
        <f>1-(K5/$K$4)</f>
        <v>0.40267459138187223</v>
      </c>
      <c r="U4">
        <v>1</v>
      </c>
      <c r="V4">
        <v>0.2087857847976308</v>
      </c>
      <c r="W4">
        <v>0.32950417280314187</v>
      </c>
      <c r="X4">
        <v>0.34833164812942369</v>
      </c>
      <c r="Y4">
        <v>0.34410181106216353</v>
      </c>
      <c r="Z4">
        <v>0.35605911330049267</v>
      </c>
      <c r="AA4">
        <v>0.34569343065693431</v>
      </c>
      <c r="AB4">
        <v>0.36691431401683994</v>
      </c>
      <c r="AD4" t="s">
        <v>2</v>
      </c>
      <c r="AE4" t="s">
        <v>35</v>
      </c>
      <c r="AF4" t="s">
        <v>36</v>
      </c>
      <c r="AG4" t="s">
        <v>37</v>
      </c>
      <c r="AH4" t="s">
        <v>38</v>
      </c>
      <c r="AI4" t="s">
        <v>42</v>
      </c>
      <c r="AJ4" t="s">
        <v>40</v>
      </c>
      <c r="AK4" t="s">
        <v>41</v>
      </c>
    </row>
    <row r="5" spans="1:37" x14ac:dyDescent="0.35">
      <c r="B5" s="72"/>
      <c r="C5" s="6" t="s">
        <v>5</v>
      </c>
      <c r="D5" s="7">
        <v>1</v>
      </c>
      <c r="E5" s="7">
        <v>1521</v>
      </c>
      <c r="F5" s="7">
        <v>1465</v>
      </c>
      <c r="G5" s="7">
        <v>1566</v>
      </c>
      <c r="H5" s="7">
        <v>1648</v>
      </c>
      <c r="I5" s="7">
        <v>1749</v>
      </c>
      <c r="J5" s="7">
        <v>1110</v>
      </c>
      <c r="K5" s="8">
        <v>1206</v>
      </c>
      <c r="M5">
        <f t="shared" ref="M5:M8" si="0">1-(E6/$E$4)</f>
        <v>0.20878578479763077</v>
      </c>
      <c r="N5">
        <f t="shared" ref="N5:N8" si="1">1-(F6/$F$4)</f>
        <v>0.37898870888561609</v>
      </c>
      <c r="O5">
        <f t="shared" ref="O5:O8" si="2">1-(G6/$G$4)</f>
        <v>0.25884732052578363</v>
      </c>
      <c r="P5">
        <f t="shared" ref="P5:P8" si="3">1-(H6/$H$4)</f>
        <v>0.43612334801762109</v>
      </c>
      <c r="Q5">
        <f t="shared" ref="Q5:Q8" si="4">1-(I6/$I$4)</f>
        <v>0.39704433497536951</v>
      </c>
      <c r="R5">
        <f t="shared" ref="R5:R8" si="5">1-(J6/$J$4)</f>
        <v>0.30024330900243312</v>
      </c>
      <c r="S5">
        <f t="shared" ref="S5:S8" si="6">1-(K6/$K$4)</f>
        <v>0.32144626052501235</v>
      </c>
      <c r="U5">
        <v>2</v>
      </c>
      <c r="V5">
        <v>0.27770883054892603</v>
      </c>
      <c r="W5">
        <v>0.3119621749408984</v>
      </c>
      <c r="X5">
        <v>0.25992255566311717</v>
      </c>
      <c r="Y5">
        <v>0.35448811256671514</v>
      </c>
      <c r="Z5">
        <v>0.34528212422949267</v>
      </c>
      <c r="AA5">
        <v>0.39883495145631065</v>
      </c>
      <c r="AB5">
        <v>0.39173871277617672</v>
      </c>
      <c r="AD5" t="s">
        <v>24</v>
      </c>
      <c r="AE5" s="52">
        <v>0.22419747005639459</v>
      </c>
      <c r="AF5" s="52">
        <v>0.3496329267254909</v>
      </c>
      <c r="AG5" s="52">
        <v>0.28200391683677256</v>
      </c>
      <c r="AH5" s="52">
        <v>0.36831725088490791</v>
      </c>
      <c r="AI5" s="52">
        <v>0.32594483126400925</v>
      </c>
      <c r="AJ5" s="52">
        <v>0.36900946070441498</v>
      </c>
      <c r="AK5" s="52">
        <v>0.3883402033352506</v>
      </c>
    </row>
    <row r="6" spans="1:37" x14ac:dyDescent="0.35">
      <c r="B6" s="72"/>
      <c r="C6" s="9"/>
      <c r="D6" s="1">
        <v>2</v>
      </c>
      <c r="E6" s="1">
        <v>1603</v>
      </c>
      <c r="F6" s="1">
        <v>1265</v>
      </c>
      <c r="G6" s="1">
        <v>1466</v>
      </c>
      <c r="H6" s="1">
        <v>1152</v>
      </c>
      <c r="I6" s="1">
        <v>1224</v>
      </c>
      <c r="J6" s="1">
        <v>1438</v>
      </c>
      <c r="K6" s="10">
        <v>1370</v>
      </c>
      <c r="M6">
        <f t="shared" si="0"/>
        <v>0.24629812438302068</v>
      </c>
      <c r="N6">
        <f t="shared" si="1"/>
        <v>0.3078055964653903</v>
      </c>
      <c r="O6">
        <f t="shared" si="2"/>
        <v>0.49646107178968657</v>
      </c>
      <c r="P6">
        <f t="shared" si="3"/>
        <v>0.34948604992657861</v>
      </c>
      <c r="Q6">
        <f t="shared" si="4"/>
        <v>0.47487684729064039</v>
      </c>
      <c r="R6">
        <f t="shared" si="5"/>
        <v>0.4399026763990268</v>
      </c>
      <c r="S6">
        <f t="shared" si="6"/>
        <v>0.32491332342743928</v>
      </c>
      <c r="U6">
        <v>3</v>
      </c>
      <c r="V6">
        <v>0.18609779482262703</v>
      </c>
      <c r="W6">
        <v>0.40743243243243238</v>
      </c>
      <c r="X6">
        <v>0.23775754671777669</v>
      </c>
      <c r="Y6">
        <v>0.406361829025845</v>
      </c>
      <c r="Z6">
        <v>0.27649325626204241</v>
      </c>
      <c r="AA6">
        <v>0.36250000000000004</v>
      </c>
      <c r="AB6">
        <v>0.4063675832127352</v>
      </c>
      <c r="AD6" t="s">
        <v>25</v>
      </c>
      <c r="AE6" s="52">
        <v>0.26867734619702216</v>
      </c>
      <c r="AF6" s="52">
        <v>0.54337812606275726</v>
      </c>
      <c r="AG6" s="52">
        <v>0.47518023913866253</v>
      </c>
      <c r="AH6" s="52">
        <v>0.52597362514247015</v>
      </c>
      <c r="AI6" s="52">
        <v>0.50050718244054482</v>
      </c>
      <c r="AJ6" s="52">
        <v>0.46447847200326525</v>
      </c>
      <c r="AK6" s="52">
        <v>0.43265130130100032</v>
      </c>
    </row>
    <row r="7" spans="1:37" x14ac:dyDescent="0.35">
      <c r="B7" s="72"/>
      <c r="C7" s="9"/>
      <c r="D7" s="1">
        <v>3</v>
      </c>
      <c r="E7" s="1">
        <v>1527</v>
      </c>
      <c r="F7" s="1">
        <v>1410</v>
      </c>
      <c r="G7" s="1">
        <v>996</v>
      </c>
      <c r="H7" s="1">
        <v>1329</v>
      </c>
      <c r="I7" s="1">
        <v>1066</v>
      </c>
      <c r="J7" s="1">
        <v>1151</v>
      </c>
      <c r="K7" s="10">
        <v>1363</v>
      </c>
      <c r="M7">
        <f t="shared" si="0"/>
        <v>4.2941757156959581E-2</v>
      </c>
      <c r="N7">
        <f t="shared" si="1"/>
        <v>0.31124202258222877</v>
      </c>
      <c r="O7">
        <f t="shared" si="2"/>
        <v>0.31294236602628922</v>
      </c>
      <c r="P7">
        <f t="shared" si="3"/>
        <v>0.4493392070484582</v>
      </c>
      <c r="Q7">
        <f t="shared" si="4"/>
        <v>0.4118226600985222</v>
      </c>
      <c r="R7">
        <f t="shared" si="5"/>
        <v>0.27834549878345494</v>
      </c>
      <c r="S7">
        <f t="shared" si="6"/>
        <v>0.50421000495294699</v>
      </c>
      <c r="U7" t="s">
        <v>33</v>
      </c>
      <c r="V7">
        <f>AVERAGE(V4:V6)</f>
        <v>0.22419747005639459</v>
      </c>
      <c r="W7">
        <f t="shared" ref="W7:AB7" si="7">AVERAGE(W4:W6)</f>
        <v>0.3496329267254909</v>
      </c>
      <c r="X7">
        <f t="shared" si="7"/>
        <v>0.28200391683677256</v>
      </c>
      <c r="Y7">
        <f t="shared" si="7"/>
        <v>0.36831725088490791</v>
      </c>
      <c r="Z7">
        <f t="shared" si="7"/>
        <v>0.32594483126400925</v>
      </c>
      <c r="AA7">
        <f t="shared" si="7"/>
        <v>0.36900946070441498</v>
      </c>
      <c r="AB7">
        <f t="shared" si="7"/>
        <v>0.3883402033352506</v>
      </c>
      <c r="AD7" t="s">
        <v>26</v>
      </c>
      <c r="AE7" s="52">
        <v>0.31335701111589526</v>
      </c>
      <c r="AF7" s="52">
        <v>0.70614680267673624</v>
      </c>
      <c r="AG7" s="52">
        <v>0.60748794652955473</v>
      </c>
      <c r="AH7" s="52">
        <v>0.68109104651836805</v>
      </c>
      <c r="AI7" s="52">
        <v>0.52206038548982725</v>
      </c>
      <c r="AJ7" s="52">
        <v>0.66685173854606017</v>
      </c>
      <c r="AK7" s="52">
        <v>0.48765761065915308</v>
      </c>
    </row>
    <row r="8" spans="1:37" ht="15" thickBot="1" x14ac:dyDescent="0.4">
      <c r="B8" s="72"/>
      <c r="C8" s="9"/>
      <c r="D8" s="1">
        <v>4</v>
      </c>
      <c r="E8" s="1">
        <v>1939</v>
      </c>
      <c r="F8" s="1">
        <v>1403</v>
      </c>
      <c r="G8" s="1">
        <v>1359</v>
      </c>
      <c r="H8" s="1">
        <v>1125</v>
      </c>
      <c r="I8" s="1">
        <v>1194</v>
      </c>
      <c r="J8" s="1">
        <v>1483</v>
      </c>
      <c r="K8" s="10">
        <v>1001</v>
      </c>
      <c r="M8">
        <f t="shared" si="0"/>
        <v>0.29664363277393879</v>
      </c>
      <c r="N8">
        <f t="shared" si="1"/>
        <v>0.36867943053510066</v>
      </c>
      <c r="O8">
        <f t="shared" si="2"/>
        <v>0.46511627906976749</v>
      </c>
      <c r="P8">
        <f t="shared" si="3"/>
        <v>0.29221732745961826</v>
      </c>
      <c r="Q8">
        <f t="shared" si="4"/>
        <v>0.35812807881773401</v>
      </c>
      <c r="R8">
        <f t="shared" si="5"/>
        <v>0.25012165450121659</v>
      </c>
      <c r="S8">
        <f t="shared" si="6"/>
        <v>0.28132738979692917</v>
      </c>
      <c r="AD8" t="s">
        <v>27</v>
      </c>
      <c r="AE8" s="52">
        <v>0.32871152924878333</v>
      </c>
      <c r="AF8" s="52">
        <v>0.64911903685419703</v>
      </c>
      <c r="AG8" s="52">
        <v>0.5320102855177159</v>
      </c>
      <c r="AH8" s="52">
        <v>0.67834146016654284</v>
      </c>
      <c r="AI8" s="52">
        <v>0.43632975584288741</v>
      </c>
      <c r="AJ8" s="52">
        <v>0.57936452554432794</v>
      </c>
      <c r="AK8" s="52">
        <v>0.43014608088452189</v>
      </c>
    </row>
    <row r="9" spans="1:37" ht="15" thickBot="1" x14ac:dyDescent="0.4">
      <c r="B9" s="73"/>
      <c r="C9" s="11"/>
      <c r="D9" s="12">
        <v>5</v>
      </c>
      <c r="E9" s="12">
        <v>1425</v>
      </c>
      <c r="F9" s="12">
        <v>1286</v>
      </c>
      <c r="G9" s="12">
        <v>1058</v>
      </c>
      <c r="H9" s="12">
        <v>1446</v>
      </c>
      <c r="I9" s="12">
        <v>1303</v>
      </c>
      <c r="J9" s="12">
        <v>1541</v>
      </c>
      <c r="K9" s="13">
        <v>1451</v>
      </c>
      <c r="L9" t="s">
        <v>33</v>
      </c>
      <c r="M9" s="51">
        <f>AVERAGE(M4:M8)</f>
        <v>0.2087857847976308</v>
      </c>
      <c r="N9" s="51">
        <f t="shared" ref="N9:S9" si="8">AVERAGE(N4:N8)</f>
        <v>0.32950417280314187</v>
      </c>
      <c r="O9" s="51">
        <f t="shared" si="8"/>
        <v>0.34833164812942369</v>
      </c>
      <c r="P9" s="51">
        <f t="shared" si="8"/>
        <v>0.34410181106216353</v>
      </c>
      <c r="Q9" s="51">
        <f t="shared" si="8"/>
        <v>0.35605911330049267</v>
      </c>
      <c r="R9" s="51">
        <f t="shared" si="8"/>
        <v>0.34569343065693431</v>
      </c>
      <c r="S9" s="51">
        <f t="shared" si="8"/>
        <v>0.36691431401683994</v>
      </c>
      <c r="U9" t="s">
        <v>25</v>
      </c>
      <c r="V9" s="68" t="s">
        <v>0</v>
      </c>
      <c r="W9" s="68"/>
      <c r="X9" s="68"/>
      <c r="Y9" s="68"/>
      <c r="Z9" s="68"/>
      <c r="AA9" s="68"/>
      <c r="AB9" s="69"/>
      <c r="AD9" t="s">
        <v>31</v>
      </c>
      <c r="AE9" s="52">
        <v>0.28298322869697951</v>
      </c>
      <c r="AF9" s="52">
        <v>0.54326051479616144</v>
      </c>
      <c r="AG9" s="52">
        <v>0.53406494293250273</v>
      </c>
      <c r="AH9" s="52">
        <v>0.59621736941609116</v>
      </c>
      <c r="AI9" s="52">
        <v>0.39113082215187472</v>
      </c>
      <c r="AJ9" s="52">
        <v>0.52678619781290659</v>
      </c>
      <c r="AK9" s="52">
        <v>0.3721229535617141</v>
      </c>
    </row>
    <row r="10" spans="1:37" ht="15" thickBot="1" x14ac:dyDescent="0.4">
      <c r="B10" s="60" t="s">
        <v>8</v>
      </c>
      <c r="C10" s="66" t="s">
        <v>1</v>
      </c>
      <c r="D10" s="67"/>
      <c r="E10" s="12">
        <v>1</v>
      </c>
      <c r="F10" s="12">
        <v>2</v>
      </c>
      <c r="G10" s="12">
        <v>3</v>
      </c>
      <c r="H10" s="12">
        <v>4</v>
      </c>
      <c r="I10" s="12">
        <v>5</v>
      </c>
      <c r="J10" s="12">
        <v>6</v>
      </c>
      <c r="K10" s="12">
        <v>7</v>
      </c>
      <c r="U10" t="s">
        <v>16</v>
      </c>
      <c r="V10" s="12">
        <v>1</v>
      </c>
      <c r="W10" s="12">
        <v>2</v>
      </c>
      <c r="X10" s="12">
        <v>3</v>
      </c>
      <c r="Y10" s="12">
        <v>4</v>
      </c>
      <c r="Z10" s="12">
        <v>5</v>
      </c>
      <c r="AA10" s="12">
        <v>6</v>
      </c>
      <c r="AB10" s="12">
        <v>7</v>
      </c>
    </row>
    <row r="11" spans="1:37" ht="15" thickBot="1" x14ac:dyDescent="0.4">
      <c r="B11" s="61"/>
      <c r="C11" s="3" t="s">
        <v>4</v>
      </c>
      <c r="D11" s="4">
        <v>1</v>
      </c>
      <c r="E11" s="4">
        <v>2095</v>
      </c>
      <c r="F11" s="4">
        <v>2115</v>
      </c>
      <c r="G11" s="4">
        <v>2066</v>
      </c>
      <c r="H11" s="4">
        <v>2061</v>
      </c>
      <c r="I11" s="4">
        <v>2109</v>
      </c>
      <c r="J11" s="4">
        <v>2060</v>
      </c>
      <c r="K11" s="5">
        <v>2082</v>
      </c>
      <c r="M11">
        <f>1-(E12/$E$11)</f>
        <v>0.25298329355608595</v>
      </c>
      <c r="N11">
        <f>1-(F12/$F$11)</f>
        <v>0.45626477541371158</v>
      </c>
      <c r="O11">
        <f>1-(G12/$G$11)</f>
        <v>0.17424975798644726</v>
      </c>
      <c r="P11">
        <f>1-(H12/$H$11)</f>
        <v>0.51237263464337701</v>
      </c>
      <c r="Q11">
        <f>1-(I12/$I$11)</f>
        <v>0.34329065908013279</v>
      </c>
      <c r="R11">
        <f>1-(J12/$J$11)</f>
        <v>0.48349514563106799</v>
      </c>
      <c r="S11">
        <f>1-(K12/$K$11)</f>
        <v>0.6195965417867435</v>
      </c>
      <c r="U11">
        <v>1</v>
      </c>
      <c r="V11">
        <v>0.29248618784530389</v>
      </c>
      <c r="W11">
        <v>0.46752486834406082</v>
      </c>
      <c r="X11">
        <v>0.48475311991318504</v>
      </c>
      <c r="Y11">
        <v>0.42808093194359287</v>
      </c>
      <c r="Z11">
        <v>0.48007181328545789</v>
      </c>
      <c r="AA11">
        <v>0.50476730987514196</v>
      </c>
      <c r="AB11">
        <v>0.33611111111111114</v>
      </c>
      <c r="AC11" t="s">
        <v>44</v>
      </c>
      <c r="AD11" t="s">
        <v>2</v>
      </c>
      <c r="AE11" t="s">
        <v>35</v>
      </c>
      <c r="AF11" t="s">
        <v>36</v>
      </c>
      <c r="AG11" t="s">
        <v>37</v>
      </c>
      <c r="AH11" t="s">
        <v>38</v>
      </c>
      <c r="AI11" t="s">
        <v>42</v>
      </c>
      <c r="AJ11" t="s">
        <v>40</v>
      </c>
      <c r="AK11" t="s">
        <v>41</v>
      </c>
    </row>
    <row r="12" spans="1:37" x14ac:dyDescent="0.35">
      <c r="B12" s="61"/>
      <c r="C12" s="6" t="s">
        <v>5</v>
      </c>
      <c r="D12" s="7">
        <v>1</v>
      </c>
      <c r="E12" s="7">
        <v>1565</v>
      </c>
      <c r="F12" s="7">
        <v>1150</v>
      </c>
      <c r="G12" s="7">
        <v>1706</v>
      </c>
      <c r="H12" s="7">
        <v>1005</v>
      </c>
      <c r="I12" s="7">
        <v>1385</v>
      </c>
      <c r="J12" s="7">
        <v>1064</v>
      </c>
      <c r="K12" s="8">
        <v>792</v>
      </c>
      <c r="M12">
        <f t="shared" ref="M12:M15" si="9">1-(E13/$E$11)</f>
        <v>0.31360381861575182</v>
      </c>
      <c r="N12">
        <f t="shared" ref="N12:N15" si="10">1-(F13/$F$11)</f>
        <v>0.24255319148936172</v>
      </c>
      <c r="O12">
        <f t="shared" ref="O12:O15" si="11">1-(G13/$G$11)</f>
        <v>0.21587608906098743</v>
      </c>
      <c r="P12">
        <f t="shared" ref="P12:P15" si="12">1-(H13/$H$11)</f>
        <v>0.60795730228044631</v>
      </c>
      <c r="Q12">
        <f t="shared" ref="Q12:Q15" si="13">1-(I13/$I$11)</f>
        <v>0.25130393551446184</v>
      </c>
      <c r="R12">
        <f t="shared" ref="R12:R15" si="14">1-(J13/$J$11)</f>
        <v>0.37961165048543688</v>
      </c>
      <c r="S12">
        <f t="shared" ref="S12:S15" si="15">1-(K13/$K$11)</f>
        <v>0.34245917387127767</v>
      </c>
      <c r="U12">
        <v>2</v>
      </c>
      <c r="V12">
        <v>0.28389596015495294</v>
      </c>
      <c r="W12">
        <v>0.56228448275862064</v>
      </c>
      <c r="X12">
        <v>0.53155021834061134</v>
      </c>
      <c r="Y12">
        <v>0.56928140427866158</v>
      </c>
      <c r="Z12">
        <v>0.43995656894679697</v>
      </c>
      <c r="AA12">
        <v>0.43491027732463294</v>
      </c>
      <c r="AB12">
        <v>0.47828911748781805</v>
      </c>
      <c r="AC12">
        <v>34</v>
      </c>
      <c r="AD12" t="s">
        <v>24</v>
      </c>
      <c r="AE12">
        <f>AE5*100</f>
        <v>22.419747005639458</v>
      </c>
      <c r="AF12">
        <f t="shared" ref="AF12:AK12" si="16">AF5*100</f>
        <v>34.963292672549088</v>
      </c>
      <c r="AG12">
        <f t="shared" si="16"/>
        <v>28.200391683677257</v>
      </c>
      <c r="AH12">
        <f t="shared" si="16"/>
        <v>36.831725088490792</v>
      </c>
      <c r="AI12">
        <f t="shared" si="16"/>
        <v>32.594483126400924</v>
      </c>
      <c r="AJ12">
        <f t="shared" si="16"/>
        <v>36.900946070441499</v>
      </c>
      <c r="AK12">
        <f t="shared" si="16"/>
        <v>38.834020333525061</v>
      </c>
    </row>
    <row r="13" spans="1:37" x14ac:dyDescent="0.35">
      <c r="B13" s="61"/>
      <c r="C13" s="9"/>
      <c r="D13" s="1">
        <v>2</v>
      </c>
      <c r="E13" s="1">
        <v>1438</v>
      </c>
      <c r="F13" s="1">
        <v>1602</v>
      </c>
      <c r="G13" s="1">
        <v>1620</v>
      </c>
      <c r="H13" s="1">
        <v>808</v>
      </c>
      <c r="I13" s="1">
        <v>1579</v>
      </c>
      <c r="J13" s="1">
        <v>1278</v>
      </c>
      <c r="K13" s="10">
        <v>1369</v>
      </c>
      <c r="M13">
        <f t="shared" si="9"/>
        <v>0.3532219570405728</v>
      </c>
      <c r="N13">
        <f t="shared" si="10"/>
        <v>0.26288416075650123</v>
      </c>
      <c r="O13">
        <f t="shared" si="11"/>
        <v>0.31316553727008711</v>
      </c>
      <c r="P13">
        <f t="shared" si="12"/>
        <v>0.25618631732168851</v>
      </c>
      <c r="Q13">
        <f t="shared" si="13"/>
        <v>0.48506401137980082</v>
      </c>
      <c r="R13">
        <f t="shared" si="14"/>
        <v>0.39611650485436889</v>
      </c>
      <c r="S13">
        <f t="shared" si="15"/>
        <v>0.41210374639769454</v>
      </c>
      <c r="U13">
        <v>3</v>
      </c>
      <c r="V13">
        <v>0.22964989059080962</v>
      </c>
      <c r="W13">
        <v>0.60032502708559043</v>
      </c>
      <c r="X13">
        <v>0.40923737916219122</v>
      </c>
      <c r="Y13">
        <v>0.58055853920515577</v>
      </c>
      <c r="Z13">
        <v>0.58149316508937965</v>
      </c>
      <c r="AA13">
        <v>0.45375782881002086</v>
      </c>
      <c r="AB13">
        <v>0.48355367530407189</v>
      </c>
      <c r="AC13">
        <v>46</v>
      </c>
      <c r="AD13" t="s">
        <v>25</v>
      </c>
      <c r="AE13">
        <f t="shared" ref="AE13:AK16" si="17">AE6*100</f>
        <v>26.867734619702215</v>
      </c>
      <c r="AF13">
        <f t="shared" si="17"/>
        <v>54.337812606275726</v>
      </c>
      <c r="AG13">
        <f t="shared" si="17"/>
        <v>47.518023913866251</v>
      </c>
      <c r="AH13">
        <f t="shared" si="17"/>
        <v>52.597362514247017</v>
      </c>
      <c r="AI13">
        <f t="shared" si="17"/>
        <v>50.05071824405448</v>
      </c>
      <c r="AJ13">
        <f t="shared" si="17"/>
        <v>46.447847200326528</v>
      </c>
      <c r="AK13">
        <f t="shared" si="17"/>
        <v>43.265130130100033</v>
      </c>
    </row>
    <row r="14" spans="1:37" x14ac:dyDescent="0.35">
      <c r="B14" s="61"/>
      <c r="C14" s="9"/>
      <c r="D14" s="1">
        <v>3</v>
      </c>
      <c r="E14" s="1">
        <v>1355</v>
      </c>
      <c r="F14" s="1">
        <v>1559</v>
      </c>
      <c r="G14" s="1">
        <v>1419</v>
      </c>
      <c r="H14" s="1">
        <v>1533</v>
      </c>
      <c r="I14" s="1">
        <v>1086</v>
      </c>
      <c r="J14" s="1">
        <v>1244</v>
      </c>
      <c r="K14" s="10">
        <v>1224</v>
      </c>
      <c r="M14">
        <f t="shared" si="9"/>
        <v>0.16801909307875895</v>
      </c>
      <c r="N14">
        <f t="shared" si="10"/>
        <v>0.38676122931442081</v>
      </c>
      <c r="O14">
        <f t="shared" si="11"/>
        <v>0.26960309777347535</v>
      </c>
      <c r="P14">
        <f t="shared" si="12"/>
        <v>0.27704997573993206</v>
      </c>
      <c r="Q14">
        <f t="shared" si="13"/>
        <v>0.27358937885253676</v>
      </c>
      <c r="R14">
        <f t="shared" si="14"/>
        <v>0.24951456310679609</v>
      </c>
      <c r="S14">
        <f t="shared" si="15"/>
        <v>0.28338136407300674</v>
      </c>
      <c r="U14" t="s">
        <v>33</v>
      </c>
      <c r="V14">
        <f>AVERAGE(V11:V13)</f>
        <v>0.26867734619702216</v>
      </c>
      <c r="W14">
        <f t="shared" ref="W14:AB14" si="18">AVERAGE(W11:W13)</f>
        <v>0.54337812606275726</v>
      </c>
      <c r="X14">
        <f t="shared" si="18"/>
        <v>0.47518023913866253</v>
      </c>
      <c r="Y14">
        <f t="shared" si="18"/>
        <v>0.52597362514247015</v>
      </c>
      <c r="Z14">
        <f t="shared" si="18"/>
        <v>0.50050718244054482</v>
      </c>
      <c r="AA14">
        <f t="shared" si="18"/>
        <v>0.46447847200326525</v>
      </c>
      <c r="AB14">
        <f t="shared" si="18"/>
        <v>0.43265130130100032</v>
      </c>
      <c r="AC14">
        <v>60</v>
      </c>
      <c r="AD14" t="s">
        <v>26</v>
      </c>
      <c r="AE14">
        <f t="shared" si="17"/>
        <v>31.335701111589525</v>
      </c>
      <c r="AF14">
        <f t="shared" si="17"/>
        <v>70.61468026767362</v>
      </c>
      <c r="AG14">
        <f t="shared" si="17"/>
        <v>60.748794652955475</v>
      </c>
      <c r="AH14">
        <f t="shared" si="17"/>
        <v>68.109104651836802</v>
      </c>
      <c r="AI14">
        <f t="shared" si="17"/>
        <v>52.206038548982725</v>
      </c>
      <c r="AJ14">
        <f t="shared" si="17"/>
        <v>66.68517385460602</v>
      </c>
      <c r="AK14">
        <f t="shared" si="17"/>
        <v>48.765761065915306</v>
      </c>
    </row>
    <row r="15" spans="1:37" ht="15" thickBot="1" x14ac:dyDescent="0.4">
      <c r="B15" s="61"/>
      <c r="C15" s="9"/>
      <c r="D15" s="1">
        <v>4</v>
      </c>
      <c r="E15" s="1">
        <v>1743</v>
      </c>
      <c r="F15" s="1">
        <v>1297</v>
      </c>
      <c r="G15" s="1">
        <v>1509</v>
      </c>
      <c r="H15" s="1">
        <v>1490</v>
      </c>
      <c r="I15" s="1">
        <v>1532</v>
      </c>
      <c r="J15" s="1">
        <v>1546</v>
      </c>
      <c r="K15" s="10">
        <v>1492</v>
      </c>
      <c r="M15">
        <f t="shared" si="9"/>
        <v>0.30071599045346065</v>
      </c>
      <c r="N15">
        <f t="shared" si="10"/>
        <v>0.21134751773049643</v>
      </c>
      <c r="O15">
        <f t="shared" si="11"/>
        <v>0.32671829622458859</v>
      </c>
      <c r="P15">
        <f t="shared" si="12"/>
        <v>0.11887433284813198</v>
      </c>
      <c r="Q15">
        <f t="shared" si="13"/>
        <v>0.37316263632053104</v>
      </c>
      <c r="R15">
        <f t="shared" si="14"/>
        <v>0.4854368932038835</v>
      </c>
      <c r="S15">
        <f t="shared" si="15"/>
        <v>0.30115273775216134</v>
      </c>
      <c r="AC15">
        <v>81</v>
      </c>
      <c r="AD15" t="s">
        <v>27</v>
      </c>
      <c r="AE15">
        <f t="shared" si="17"/>
        <v>32.871152924878331</v>
      </c>
      <c r="AF15">
        <f t="shared" si="17"/>
        <v>64.911903685419702</v>
      </c>
      <c r="AG15">
        <f t="shared" si="17"/>
        <v>53.201028551771593</v>
      </c>
      <c r="AH15">
        <f t="shared" si="17"/>
        <v>67.834146016654287</v>
      </c>
      <c r="AI15">
        <f t="shared" si="17"/>
        <v>43.632975584288744</v>
      </c>
      <c r="AJ15">
        <f t="shared" si="17"/>
        <v>57.93645255443279</v>
      </c>
      <c r="AK15">
        <f t="shared" si="17"/>
        <v>43.014608088452192</v>
      </c>
    </row>
    <row r="16" spans="1:37" ht="15" thickBot="1" x14ac:dyDescent="0.4">
      <c r="B16" s="62"/>
      <c r="C16" s="11"/>
      <c r="D16" s="12">
        <v>5</v>
      </c>
      <c r="E16" s="12">
        <v>1465</v>
      </c>
      <c r="F16" s="12">
        <v>1668</v>
      </c>
      <c r="G16" s="12">
        <v>1391</v>
      </c>
      <c r="H16" s="12">
        <v>1816</v>
      </c>
      <c r="I16" s="12">
        <v>1322</v>
      </c>
      <c r="J16" s="12">
        <v>1060</v>
      </c>
      <c r="K16" s="13">
        <v>1455</v>
      </c>
      <c r="M16" s="51">
        <f>AVERAGE(M11:M15)</f>
        <v>0.27770883054892603</v>
      </c>
      <c r="N16" s="51">
        <f t="shared" ref="N16:S16" si="19">AVERAGE(N11:N15)</f>
        <v>0.3119621749408984</v>
      </c>
      <c r="O16" s="51">
        <f t="shared" si="19"/>
        <v>0.25992255566311717</v>
      </c>
      <c r="P16" s="51">
        <f t="shared" si="19"/>
        <v>0.35448811256671514</v>
      </c>
      <c r="Q16" s="51">
        <f t="shared" si="19"/>
        <v>0.34528212422949267</v>
      </c>
      <c r="R16" s="51">
        <f t="shared" si="19"/>
        <v>0.39883495145631065</v>
      </c>
      <c r="S16" s="51">
        <f t="shared" si="19"/>
        <v>0.39173871277617672</v>
      </c>
      <c r="U16" t="s">
        <v>26</v>
      </c>
      <c r="V16" s="68" t="s">
        <v>0</v>
      </c>
      <c r="W16" s="68"/>
      <c r="X16" s="68"/>
      <c r="Y16" s="68"/>
      <c r="Z16" s="68"/>
      <c r="AA16" s="68"/>
      <c r="AB16" s="69"/>
      <c r="AC16">
        <v>89</v>
      </c>
      <c r="AD16" t="s">
        <v>31</v>
      </c>
      <c r="AE16">
        <f t="shared" si="17"/>
        <v>28.298322869697952</v>
      </c>
      <c r="AF16">
        <f t="shared" si="17"/>
        <v>54.326051479616147</v>
      </c>
      <c r="AG16">
        <f t="shared" si="17"/>
        <v>53.406494293250276</v>
      </c>
      <c r="AH16">
        <f t="shared" si="17"/>
        <v>59.621736941609115</v>
      </c>
      <c r="AI16">
        <f t="shared" si="17"/>
        <v>39.113082215187475</v>
      </c>
      <c r="AJ16">
        <f t="shared" si="17"/>
        <v>52.678619781290656</v>
      </c>
      <c r="AK16">
        <f t="shared" si="17"/>
        <v>37.21229535617141</v>
      </c>
    </row>
    <row r="17" spans="1:35" ht="15" thickBot="1" x14ac:dyDescent="0.4">
      <c r="B17" s="60" t="s">
        <v>9</v>
      </c>
      <c r="C17" s="66" t="s">
        <v>1</v>
      </c>
      <c r="D17" s="67"/>
      <c r="E17" s="12">
        <v>1</v>
      </c>
      <c r="F17" s="12">
        <v>2</v>
      </c>
      <c r="G17" s="12">
        <v>3</v>
      </c>
      <c r="H17" s="12">
        <v>4</v>
      </c>
      <c r="I17" s="12">
        <v>5</v>
      </c>
      <c r="J17" s="12">
        <v>6</v>
      </c>
      <c r="K17" s="12">
        <v>7</v>
      </c>
      <c r="U17" t="s">
        <v>16</v>
      </c>
      <c r="V17" s="12">
        <v>1</v>
      </c>
      <c r="W17" s="12">
        <v>2</v>
      </c>
      <c r="X17" s="12">
        <v>3</v>
      </c>
      <c r="Y17" s="12">
        <v>4</v>
      </c>
      <c r="Z17" s="12">
        <v>5</v>
      </c>
      <c r="AA17" s="12">
        <v>6</v>
      </c>
      <c r="AB17" s="12">
        <v>7</v>
      </c>
    </row>
    <row r="18" spans="1:35" ht="15" thickBot="1" x14ac:dyDescent="0.4">
      <c r="B18" s="61"/>
      <c r="C18" s="3" t="s">
        <v>4</v>
      </c>
      <c r="D18" s="4">
        <v>1</v>
      </c>
      <c r="E18" s="4">
        <v>2086</v>
      </c>
      <c r="F18" s="4">
        <v>2072</v>
      </c>
      <c r="G18" s="4">
        <v>2087</v>
      </c>
      <c r="H18" s="4">
        <v>2012</v>
      </c>
      <c r="I18" s="4">
        <v>2076</v>
      </c>
      <c r="J18" s="4">
        <v>1984</v>
      </c>
      <c r="K18" s="5">
        <v>2073</v>
      </c>
      <c r="M18">
        <f>1-(E19/$E$18)</f>
        <v>0.1404602109300096</v>
      </c>
      <c r="N18">
        <f>1-(F19/$F$18)</f>
        <v>0.52750965250965254</v>
      </c>
      <c r="O18">
        <f>1-(G19/$G$18)</f>
        <v>0.27311931001437473</v>
      </c>
      <c r="P18">
        <f>1-(H19/$H$18)</f>
        <v>0.46123260437375746</v>
      </c>
      <c r="Q18">
        <f>1-(I19/$I$18)</f>
        <v>0.23603082851637769</v>
      </c>
      <c r="R18">
        <f>1-(J19/$J$18)</f>
        <v>0.376008064516129</v>
      </c>
      <c r="S18">
        <f>1-(K19/$K$18)</f>
        <v>0.56488181379643032</v>
      </c>
      <c r="U18">
        <v>1</v>
      </c>
      <c r="V18">
        <v>0.29114369501466275</v>
      </c>
      <c r="W18">
        <v>0.65838580423583282</v>
      </c>
      <c r="X18">
        <v>0.63518518518518519</v>
      </c>
      <c r="Y18">
        <v>0.58253223915592023</v>
      </c>
      <c r="Z18">
        <v>0.46809994189424753</v>
      </c>
      <c r="AA18">
        <v>0.61377314814814821</v>
      </c>
      <c r="AB18">
        <v>0.38199541284403671</v>
      </c>
    </row>
    <row r="19" spans="1:35" x14ac:dyDescent="0.35">
      <c r="B19" s="61"/>
      <c r="C19" s="6" t="s">
        <v>5</v>
      </c>
      <c r="D19" s="7">
        <v>1</v>
      </c>
      <c r="E19" s="7">
        <v>1793</v>
      </c>
      <c r="F19" s="7">
        <v>979</v>
      </c>
      <c r="G19" s="7">
        <v>1517</v>
      </c>
      <c r="H19" s="7">
        <v>1084</v>
      </c>
      <c r="I19" s="7">
        <v>1586</v>
      </c>
      <c r="J19" s="7">
        <v>1238</v>
      </c>
      <c r="K19" s="8">
        <v>902</v>
      </c>
      <c r="M19">
        <f t="shared" ref="M19:M22" si="20">1-(E20/$E$18)</f>
        <v>9.4439117929050798E-2</v>
      </c>
      <c r="N19">
        <f t="shared" ref="N19:N22" si="21">1-(F20/$F$18)</f>
        <v>0.58397683397683398</v>
      </c>
      <c r="O19">
        <f t="shared" ref="O19:O22" si="22">1-(G20/$G$18)</f>
        <v>0.27839003354096792</v>
      </c>
      <c r="P19">
        <f t="shared" ref="P19:P22" si="23">1-(H20/$H$18)</f>
        <v>0.47763419483101388</v>
      </c>
      <c r="Q19">
        <f t="shared" ref="Q19:Q22" si="24">1-(I20/$I$18)</f>
        <v>0.25048169556840072</v>
      </c>
      <c r="R19">
        <f t="shared" ref="R19:R22" si="25">1-(J20/$J$18)</f>
        <v>0.55191532258064524</v>
      </c>
      <c r="S19">
        <f t="shared" ref="S19:S22" si="26">1-(K20/$K$18)</f>
        <v>0.67631452001929571</v>
      </c>
      <c r="U19">
        <v>2</v>
      </c>
      <c r="V19">
        <v>0.32286890064667845</v>
      </c>
      <c r="W19">
        <v>0.68534734384121432</v>
      </c>
      <c r="X19">
        <v>0.61724340175953074</v>
      </c>
      <c r="Y19">
        <v>0.84316370324954026</v>
      </c>
      <c r="Z19">
        <v>0.49586288416075652</v>
      </c>
      <c r="AA19">
        <v>0.69816849816849824</v>
      </c>
      <c r="AB19">
        <v>0.54384121424401632</v>
      </c>
    </row>
    <row r="20" spans="1:35" x14ac:dyDescent="0.35">
      <c r="B20" s="61"/>
      <c r="C20" s="9"/>
      <c r="D20" s="1">
        <v>2</v>
      </c>
      <c r="E20" s="1">
        <v>1889</v>
      </c>
      <c r="F20" s="1">
        <v>862</v>
      </c>
      <c r="G20" s="1">
        <v>1506</v>
      </c>
      <c r="H20" s="1">
        <v>1051</v>
      </c>
      <c r="I20" s="1">
        <v>1556</v>
      </c>
      <c r="J20" s="1">
        <v>889</v>
      </c>
      <c r="K20" s="10">
        <v>671</v>
      </c>
      <c r="M20">
        <f t="shared" si="20"/>
        <v>0.2396931927133269</v>
      </c>
      <c r="N20">
        <f t="shared" si="21"/>
        <v>0.31225868725868722</v>
      </c>
      <c r="O20">
        <f t="shared" si="22"/>
        <v>0.20364159080019162</v>
      </c>
      <c r="P20">
        <f t="shared" si="23"/>
        <v>0.46769383697813116</v>
      </c>
      <c r="Q20">
        <f t="shared" si="24"/>
        <v>0.23892100192678223</v>
      </c>
      <c r="R20">
        <f t="shared" si="25"/>
        <v>0.33064516129032262</v>
      </c>
      <c r="S20">
        <f t="shared" si="26"/>
        <v>0.28027013989387362</v>
      </c>
      <c r="U20">
        <v>3</v>
      </c>
      <c r="V20">
        <v>0.32605843768634468</v>
      </c>
      <c r="W20">
        <v>0.77470725995316159</v>
      </c>
      <c r="X20">
        <v>0.57003525264394828</v>
      </c>
      <c r="Y20">
        <v>0.61757719714964365</v>
      </c>
      <c r="Z20">
        <v>0.60221833041447759</v>
      </c>
      <c r="AA20">
        <v>0.68861356932153384</v>
      </c>
      <c r="AB20">
        <v>0.53713620488940628</v>
      </c>
      <c r="AE20" t="s">
        <v>2</v>
      </c>
    </row>
    <row r="21" spans="1:35" x14ac:dyDescent="0.35">
      <c r="B21" s="61"/>
      <c r="C21" s="9"/>
      <c r="D21" s="1">
        <v>3</v>
      </c>
      <c r="E21" s="1">
        <v>1586</v>
      </c>
      <c r="F21" s="1">
        <v>1425</v>
      </c>
      <c r="G21" s="1">
        <v>1662</v>
      </c>
      <c r="H21" s="1">
        <v>1071</v>
      </c>
      <c r="I21" s="1">
        <v>1580</v>
      </c>
      <c r="J21" s="1">
        <v>1328</v>
      </c>
      <c r="K21" s="10">
        <v>1492</v>
      </c>
      <c r="M21">
        <f t="shared" si="20"/>
        <v>0.24736337488015336</v>
      </c>
      <c r="N21">
        <f t="shared" si="21"/>
        <v>0.2823359073359073</v>
      </c>
      <c r="O21">
        <f t="shared" si="22"/>
        <v>0.21130809774796355</v>
      </c>
      <c r="P21">
        <f t="shared" si="23"/>
        <v>0.29771371769383703</v>
      </c>
      <c r="Q21">
        <f t="shared" si="24"/>
        <v>0.2967244701348748</v>
      </c>
      <c r="R21">
        <f t="shared" si="25"/>
        <v>0.14868951612903225</v>
      </c>
      <c r="S21">
        <f t="shared" si="26"/>
        <v>0.18475639170284608</v>
      </c>
      <c r="U21" t="s">
        <v>33</v>
      </c>
      <c r="V21">
        <f>AVERAGE(V18:V20)</f>
        <v>0.31335701111589526</v>
      </c>
      <c r="W21">
        <f t="shared" ref="W21:AB21" si="27">AVERAGE(W18:W20)</f>
        <v>0.70614680267673624</v>
      </c>
      <c r="X21">
        <f t="shared" si="27"/>
        <v>0.60748794652955473</v>
      </c>
      <c r="Y21">
        <f t="shared" si="27"/>
        <v>0.68109104651836805</v>
      </c>
      <c r="Z21">
        <f t="shared" si="27"/>
        <v>0.52206038548982725</v>
      </c>
      <c r="AA21">
        <f t="shared" si="27"/>
        <v>0.66685173854606017</v>
      </c>
      <c r="AB21">
        <f t="shared" si="27"/>
        <v>0.48765761065915308</v>
      </c>
      <c r="AD21" t="s">
        <v>0</v>
      </c>
      <c r="AE21" t="s">
        <v>24</v>
      </c>
      <c r="AF21" t="s">
        <v>25</v>
      </c>
      <c r="AG21" t="s">
        <v>26</v>
      </c>
      <c r="AH21" t="s">
        <v>27</v>
      </c>
      <c r="AI21" t="s">
        <v>31</v>
      </c>
    </row>
    <row r="22" spans="1:35" ht="15" thickBot="1" x14ac:dyDescent="0.4">
      <c r="B22" s="61"/>
      <c r="C22" s="9"/>
      <c r="D22" s="1">
        <v>4</v>
      </c>
      <c r="E22" s="1">
        <v>1570</v>
      </c>
      <c r="F22" s="1">
        <v>1487</v>
      </c>
      <c r="G22" s="1">
        <v>1646</v>
      </c>
      <c r="H22" s="1">
        <v>1413</v>
      </c>
      <c r="I22" s="1">
        <v>1460</v>
      </c>
      <c r="J22" s="1">
        <v>1689</v>
      </c>
      <c r="K22" s="10">
        <v>1690</v>
      </c>
      <c r="M22">
        <f t="shared" si="20"/>
        <v>0.20853307766059448</v>
      </c>
      <c r="N22">
        <f t="shared" si="21"/>
        <v>0.33108108108108103</v>
      </c>
      <c r="O22">
        <f t="shared" si="22"/>
        <v>0.22232870148538575</v>
      </c>
      <c r="P22">
        <f t="shared" si="23"/>
        <v>0.32753479125248508</v>
      </c>
      <c r="Q22">
        <f t="shared" si="24"/>
        <v>0.36030828516377644</v>
      </c>
      <c r="R22">
        <f t="shared" si="25"/>
        <v>0.405241935483871</v>
      </c>
      <c r="S22">
        <f t="shared" si="26"/>
        <v>0.32561505065123009</v>
      </c>
      <c r="AD22">
        <v>1</v>
      </c>
      <c r="AE22">
        <v>0.22419747005639459</v>
      </c>
      <c r="AF22">
        <v>0.26867734619702216</v>
      </c>
      <c r="AG22">
        <v>0.31335701111589526</v>
      </c>
      <c r="AH22">
        <v>0.32871152924878333</v>
      </c>
      <c r="AI22">
        <v>0.28298322869697951</v>
      </c>
    </row>
    <row r="23" spans="1:35" ht="15" thickBot="1" x14ac:dyDescent="0.4">
      <c r="B23" s="62"/>
      <c r="C23" s="11"/>
      <c r="D23" s="12">
        <v>5</v>
      </c>
      <c r="E23" s="12">
        <v>1651</v>
      </c>
      <c r="F23" s="12">
        <v>1386</v>
      </c>
      <c r="G23" s="12">
        <v>1623</v>
      </c>
      <c r="H23" s="12">
        <v>1353</v>
      </c>
      <c r="I23" s="12">
        <v>1328</v>
      </c>
      <c r="J23" s="12">
        <v>1180</v>
      </c>
      <c r="K23" s="13">
        <v>1398</v>
      </c>
      <c r="M23" s="51">
        <f>AVERAGE(M18:M22)</f>
        <v>0.18609779482262703</v>
      </c>
      <c r="N23" s="51">
        <f t="shared" ref="N23:S23" si="28">AVERAGE(N18:N22)</f>
        <v>0.40743243243243238</v>
      </c>
      <c r="O23" s="51">
        <f t="shared" si="28"/>
        <v>0.23775754671777669</v>
      </c>
      <c r="P23" s="51">
        <f t="shared" si="28"/>
        <v>0.406361829025845</v>
      </c>
      <c r="Q23" s="51">
        <f t="shared" si="28"/>
        <v>0.27649325626204241</v>
      </c>
      <c r="R23" s="51">
        <f t="shared" si="28"/>
        <v>0.36250000000000004</v>
      </c>
      <c r="S23" s="51">
        <f t="shared" si="28"/>
        <v>0.4063675832127352</v>
      </c>
      <c r="U23" t="s">
        <v>27</v>
      </c>
      <c r="V23" s="68" t="s">
        <v>0</v>
      </c>
      <c r="W23" s="68"/>
      <c r="X23" s="68"/>
      <c r="Y23" s="68"/>
      <c r="Z23" s="68"/>
      <c r="AA23" s="68"/>
      <c r="AB23" s="69"/>
      <c r="AD23">
        <v>2</v>
      </c>
      <c r="AE23">
        <v>0.3496329267254909</v>
      </c>
      <c r="AF23">
        <v>0.54337812606275726</v>
      </c>
      <c r="AG23">
        <v>0.70614680267673624</v>
      </c>
      <c r="AH23">
        <v>0.64911903685419703</v>
      </c>
      <c r="AI23">
        <v>0.54326051479616144</v>
      </c>
    </row>
    <row r="24" spans="1:35" ht="15" thickBot="1" x14ac:dyDescent="0.4">
      <c r="U24" t="s">
        <v>16</v>
      </c>
      <c r="V24" s="12">
        <v>1</v>
      </c>
      <c r="W24" s="12">
        <v>2</v>
      </c>
      <c r="X24" s="12">
        <v>3</v>
      </c>
      <c r="Y24" s="12">
        <v>4</v>
      </c>
      <c r="Z24" s="12">
        <v>5</v>
      </c>
      <c r="AA24" s="12">
        <v>6</v>
      </c>
      <c r="AB24" s="12">
        <v>7</v>
      </c>
      <c r="AD24">
        <v>3</v>
      </c>
      <c r="AE24">
        <v>0.28200391683677256</v>
      </c>
      <c r="AF24">
        <v>0.47518023913866253</v>
      </c>
      <c r="AG24">
        <v>0.60748794652955473</v>
      </c>
      <c r="AH24">
        <v>0.5320102855177159</v>
      </c>
      <c r="AI24">
        <v>0.53406494293250273</v>
      </c>
    </row>
    <row r="25" spans="1:35" ht="15" thickBot="1" x14ac:dyDescent="0.4">
      <c r="U25">
        <v>1</v>
      </c>
      <c r="V25">
        <v>0.27213765718067506</v>
      </c>
      <c r="W25">
        <v>0.56450777202072544</v>
      </c>
      <c r="X25">
        <v>0.47893333333333332</v>
      </c>
      <c r="Y25">
        <v>0.60478654592496761</v>
      </c>
      <c r="Z25">
        <v>0.33522947640594697</v>
      </c>
      <c r="AA25">
        <v>0.64015799868334433</v>
      </c>
      <c r="AB25">
        <v>0.37900332225913624</v>
      </c>
      <c r="AD25">
        <v>4</v>
      </c>
      <c r="AE25">
        <v>0.36831725088490791</v>
      </c>
      <c r="AF25">
        <v>0.52597362514247015</v>
      </c>
      <c r="AG25">
        <v>0.68109104651836805</v>
      </c>
      <c r="AH25">
        <v>0.67834146016654284</v>
      </c>
      <c r="AI25">
        <v>0.59621736941609116</v>
      </c>
    </row>
    <row r="26" spans="1:35" x14ac:dyDescent="0.35">
      <c r="A26" t="s">
        <v>25</v>
      </c>
      <c r="B26" s="71" t="s">
        <v>6</v>
      </c>
      <c r="C26" s="70"/>
      <c r="D26" s="68"/>
      <c r="E26" s="68" t="s">
        <v>0</v>
      </c>
      <c r="F26" s="68"/>
      <c r="G26" s="68"/>
      <c r="H26" s="68"/>
      <c r="I26" s="68"/>
      <c r="J26" s="68"/>
      <c r="K26" s="69"/>
      <c r="M26" s="68" t="s">
        <v>0</v>
      </c>
      <c r="N26" s="68"/>
      <c r="O26" s="68"/>
      <c r="P26" s="68"/>
      <c r="Q26" s="68"/>
      <c r="R26" s="68"/>
      <c r="S26" s="69"/>
      <c r="U26">
        <v>2</v>
      </c>
      <c r="V26">
        <v>0.46446173800259399</v>
      </c>
      <c r="W26">
        <v>0.63695937090432508</v>
      </c>
      <c r="X26">
        <v>0.56117647058823539</v>
      </c>
      <c r="Y26">
        <v>0.82217873450750167</v>
      </c>
      <c r="Z26">
        <v>0.53185378590078325</v>
      </c>
      <c r="AA26">
        <v>0.52954248366013057</v>
      </c>
      <c r="AB26">
        <v>0.48280746941403729</v>
      </c>
      <c r="AD26">
        <v>5</v>
      </c>
      <c r="AE26">
        <v>0.32594483126400925</v>
      </c>
      <c r="AF26">
        <v>0.50050718244054482</v>
      </c>
      <c r="AG26">
        <v>0.52206038548982725</v>
      </c>
      <c r="AH26">
        <v>0.43632975584288741</v>
      </c>
      <c r="AI26">
        <v>0.39113082215187472</v>
      </c>
    </row>
    <row r="27" spans="1:35" ht="15" thickBot="1" x14ac:dyDescent="0.4">
      <c r="B27" s="72"/>
      <c r="C27" s="66" t="s">
        <v>1</v>
      </c>
      <c r="D27" s="67"/>
      <c r="E27" s="12">
        <v>1</v>
      </c>
      <c r="F27" s="12">
        <v>2</v>
      </c>
      <c r="G27" s="12">
        <v>3</v>
      </c>
      <c r="H27" s="12">
        <v>4</v>
      </c>
      <c r="I27" s="12">
        <v>5</v>
      </c>
      <c r="J27" s="12">
        <v>6</v>
      </c>
      <c r="K27" s="12">
        <v>7</v>
      </c>
      <c r="M27" s="12">
        <v>1</v>
      </c>
      <c r="N27" s="12">
        <v>2</v>
      </c>
      <c r="O27" s="12">
        <v>3</v>
      </c>
      <c r="P27" s="12">
        <v>4</v>
      </c>
      <c r="Q27" s="12">
        <v>5</v>
      </c>
      <c r="R27" s="12">
        <v>6</v>
      </c>
      <c r="S27" s="12">
        <v>7</v>
      </c>
      <c r="U27">
        <v>3</v>
      </c>
      <c r="V27">
        <v>0.24953519256308096</v>
      </c>
      <c r="W27">
        <v>0.74588996763754056</v>
      </c>
      <c r="X27">
        <v>0.55592105263157898</v>
      </c>
      <c r="Y27">
        <v>0.60805910006715924</v>
      </c>
      <c r="Z27">
        <v>0.44190600522193213</v>
      </c>
      <c r="AA27">
        <v>0.56839309428950868</v>
      </c>
      <c r="AB27">
        <v>0.42862745098039212</v>
      </c>
      <c r="AD27">
        <v>6</v>
      </c>
      <c r="AE27">
        <v>0.36900946070441498</v>
      </c>
      <c r="AF27">
        <v>0.46447847200326525</v>
      </c>
      <c r="AG27">
        <v>0.66685173854606017</v>
      </c>
      <c r="AH27">
        <v>0.57936452554432794</v>
      </c>
      <c r="AI27">
        <v>0.52678619781290659</v>
      </c>
    </row>
    <row r="28" spans="1:35" ht="15" thickBot="1" x14ac:dyDescent="0.4">
      <c r="B28" s="72"/>
      <c r="C28" s="3" t="s">
        <v>4</v>
      </c>
      <c r="D28" s="4">
        <v>1</v>
      </c>
      <c r="E28" s="4">
        <v>1810</v>
      </c>
      <c r="F28" s="4">
        <v>1709</v>
      </c>
      <c r="G28" s="4">
        <v>1843</v>
      </c>
      <c r="H28" s="4">
        <v>1631</v>
      </c>
      <c r="I28" s="4">
        <v>1671</v>
      </c>
      <c r="J28" s="4">
        <v>1762</v>
      </c>
      <c r="K28" s="5">
        <v>1728</v>
      </c>
      <c r="M28">
        <f>1-(E29/$E$28)</f>
        <v>0.38121546961325969</v>
      </c>
      <c r="N28">
        <f>1-(F29/$F$28)</f>
        <v>0.35225277940315969</v>
      </c>
      <c r="O28">
        <f>1-(G29/$G$28)</f>
        <v>0.34183396635919694</v>
      </c>
      <c r="P28">
        <f>1-(H29/$H$28)</f>
        <v>0.5524218270999387</v>
      </c>
      <c r="Q28">
        <f>1-(I29/$I$28)</f>
        <v>0.46977857570317172</v>
      </c>
      <c r="R28">
        <f>1-(J29/$J$28)</f>
        <v>0.40692395005675364</v>
      </c>
      <c r="S28">
        <f>1-(K29/$K$28)</f>
        <v>0.2251157407407407</v>
      </c>
      <c r="U28" t="s">
        <v>33</v>
      </c>
      <c r="V28">
        <f>AVERAGE(V25:V27)</f>
        <v>0.32871152924878333</v>
      </c>
      <c r="W28">
        <f t="shared" ref="W28:AB28" si="29">AVERAGE(W25:W27)</f>
        <v>0.64911903685419703</v>
      </c>
      <c r="X28">
        <f t="shared" si="29"/>
        <v>0.5320102855177159</v>
      </c>
      <c r="Y28">
        <f t="shared" si="29"/>
        <v>0.67834146016654284</v>
      </c>
      <c r="Z28">
        <f t="shared" si="29"/>
        <v>0.43632975584288741</v>
      </c>
      <c r="AA28">
        <f t="shared" si="29"/>
        <v>0.57936452554432794</v>
      </c>
      <c r="AB28">
        <f t="shared" si="29"/>
        <v>0.43014608088452189</v>
      </c>
      <c r="AD28">
        <v>7</v>
      </c>
      <c r="AE28">
        <v>0.3883402033352506</v>
      </c>
      <c r="AF28">
        <v>0.43265130130100032</v>
      </c>
      <c r="AG28">
        <v>0.48765761065915308</v>
      </c>
      <c r="AH28">
        <v>0.43014608088452189</v>
      </c>
      <c r="AI28">
        <v>0.3721229535617141</v>
      </c>
    </row>
    <row r="29" spans="1:35" ht="15" thickBot="1" x14ac:dyDescent="0.4">
      <c r="B29" s="72"/>
      <c r="C29" s="6" t="s">
        <v>5</v>
      </c>
      <c r="D29" s="7">
        <v>1</v>
      </c>
      <c r="E29" s="7">
        <v>1120</v>
      </c>
      <c r="F29" s="7">
        <v>1107</v>
      </c>
      <c r="G29" s="7">
        <v>1213</v>
      </c>
      <c r="H29" s="7">
        <v>730</v>
      </c>
      <c r="I29" s="7">
        <v>886</v>
      </c>
      <c r="J29" s="7">
        <v>1045</v>
      </c>
      <c r="K29" s="8">
        <v>1339</v>
      </c>
      <c r="M29">
        <f t="shared" ref="M29:M32" si="30">1-(E30/$E$28)</f>
        <v>0.15193370165745856</v>
      </c>
      <c r="N29">
        <f t="shared" ref="N29:N32" si="31">1-(F30/$F$28)</f>
        <v>0.52311293153891159</v>
      </c>
      <c r="O29">
        <f t="shared" ref="O29:O32" si="32">1-(G30/$G$28)</f>
        <v>0.25067824199674449</v>
      </c>
      <c r="P29">
        <f t="shared" ref="P29:P32" si="33">1-(H30/$H$28)</f>
        <v>0.48252605763335377</v>
      </c>
      <c r="Q29">
        <f t="shared" ref="Q29:Q32" si="34">1-(I30/$I$28)</f>
        <v>0.49551166965888693</v>
      </c>
      <c r="R29">
        <f t="shared" ref="R29:R32" si="35">1-(J30/$J$28)</f>
        <v>0.39614074914869468</v>
      </c>
      <c r="S29">
        <f t="shared" ref="S29:S32" si="36">1-(K30/$K$28)</f>
        <v>0.39409722222222221</v>
      </c>
      <c r="AE29">
        <v>34</v>
      </c>
      <c r="AF29">
        <v>46</v>
      </c>
      <c r="AG29">
        <v>60</v>
      </c>
      <c r="AH29">
        <v>81</v>
      </c>
      <c r="AI29">
        <v>89</v>
      </c>
    </row>
    <row r="30" spans="1:35" x14ac:dyDescent="0.35">
      <c r="B30" s="72"/>
      <c r="C30" s="9"/>
      <c r="D30" s="1">
        <v>2</v>
      </c>
      <c r="E30" s="1">
        <v>1535</v>
      </c>
      <c r="F30" s="1">
        <v>815</v>
      </c>
      <c r="G30" s="1">
        <v>1381</v>
      </c>
      <c r="H30" s="1">
        <v>844</v>
      </c>
      <c r="I30" s="1">
        <v>843</v>
      </c>
      <c r="J30" s="1">
        <v>1064</v>
      </c>
      <c r="K30" s="10">
        <v>1047</v>
      </c>
      <c r="M30">
        <f t="shared" si="30"/>
        <v>0.30552486187845307</v>
      </c>
      <c r="N30">
        <f t="shared" si="31"/>
        <v>0.36863662960795784</v>
      </c>
      <c r="O30">
        <f t="shared" si="32"/>
        <v>0.60282148670645685</v>
      </c>
      <c r="P30">
        <f t="shared" si="33"/>
        <v>0.50827713059472712</v>
      </c>
      <c r="Q30">
        <f t="shared" si="34"/>
        <v>0.6259724715739079</v>
      </c>
      <c r="R30">
        <f t="shared" si="35"/>
        <v>0.68898978433598179</v>
      </c>
      <c r="S30">
        <f t="shared" si="36"/>
        <v>0.3842592592592593</v>
      </c>
      <c r="U30" t="s">
        <v>31</v>
      </c>
      <c r="V30" s="68" t="s">
        <v>0</v>
      </c>
      <c r="W30" s="68"/>
      <c r="X30" s="68"/>
      <c r="Y30" s="68"/>
      <c r="Z30" s="68"/>
      <c r="AA30" s="68"/>
      <c r="AB30" s="69"/>
    </row>
    <row r="31" spans="1:35" ht="15" thickBot="1" x14ac:dyDescent="0.4">
      <c r="B31" s="72"/>
      <c r="C31" s="9"/>
      <c r="D31" s="1">
        <v>3</v>
      </c>
      <c r="E31" s="1">
        <v>1257</v>
      </c>
      <c r="F31" s="1">
        <v>1079</v>
      </c>
      <c r="G31" s="1">
        <v>732</v>
      </c>
      <c r="H31" s="1">
        <v>802</v>
      </c>
      <c r="I31" s="1">
        <v>625</v>
      </c>
      <c r="J31" s="1">
        <v>548</v>
      </c>
      <c r="K31" s="10">
        <v>1064</v>
      </c>
      <c r="M31">
        <f t="shared" si="30"/>
        <v>0.31823204419889506</v>
      </c>
      <c r="N31">
        <f t="shared" si="31"/>
        <v>0.51023990637799876</v>
      </c>
      <c r="O31">
        <f t="shared" si="32"/>
        <v>0.73684210526315796</v>
      </c>
      <c r="P31">
        <f t="shared" si="33"/>
        <v>0.2618025751072961</v>
      </c>
      <c r="Q31">
        <f t="shared" si="34"/>
        <v>0.40634350688210652</v>
      </c>
      <c r="R31">
        <f t="shared" si="35"/>
        <v>0.42224744608399545</v>
      </c>
      <c r="S31">
        <f t="shared" si="36"/>
        <v>0.3530092592592593</v>
      </c>
      <c r="U31" t="s">
        <v>16</v>
      </c>
      <c r="V31" s="12">
        <v>1</v>
      </c>
      <c r="W31" s="12">
        <v>2</v>
      </c>
      <c r="X31" s="12">
        <v>3</v>
      </c>
      <c r="Y31" s="12">
        <v>4</v>
      </c>
      <c r="Z31" s="12">
        <v>5</v>
      </c>
      <c r="AA31" s="12">
        <v>6</v>
      </c>
      <c r="AB31" s="12">
        <v>7</v>
      </c>
    </row>
    <row r="32" spans="1:35" x14ac:dyDescent="0.35">
      <c r="B32" s="72"/>
      <c r="C32" s="9"/>
      <c r="D32" s="1">
        <v>4</v>
      </c>
      <c r="E32" s="1">
        <v>1234</v>
      </c>
      <c r="F32" s="1">
        <v>837</v>
      </c>
      <c r="G32" s="1">
        <v>485</v>
      </c>
      <c r="H32" s="1">
        <v>1204</v>
      </c>
      <c r="I32" s="1">
        <v>992</v>
      </c>
      <c r="J32" s="1">
        <v>1018</v>
      </c>
      <c r="K32" s="10">
        <v>1118</v>
      </c>
      <c r="M32">
        <f t="shared" si="30"/>
        <v>0.30552486187845307</v>
      </c>
      <c r="N32">
        <f t="shared" si="31"/>
        <v>0.58338209479227621</v>
      </c>
      <c r="O32">
        <f t="shared" si="32"/>
        <v>0.49158979924036894</v>
      </c>
      <c r="P32">
        <f t="shared" si="33"/>
        <v>0.33537706928264865</v>
      </c>
      <c r="Q32">
        <f t="shared" si="34"/>
        <v>0.40275284260921607</v>
      </c>
      <c r="R32">
        <f t="shared" si="35"/>
        <v>0.60953461975028378</v>
      </c>
      <c r="S32">
        <f t="shared" si="36"/>
        <v>0.32407407407407407</v>
      </c>
      <c r="U32">
        <v>1</v>
      </c>
      <c r="V32">
        <v>0.2821533923303835</v>
      </c>
      <c r="W32">
        <v>0.4700296735905044</v>
      </c>
      <c r="X32">
        <v>0.52057057057057055</v>
      </c>
      <c r="Y32">
        <v>0.51106227106227098</v>
      </c>
      <c r="Z32">
        <v>0.31888317413666423</v>
      </c>
      <c r="AA32">
        <v>0.51540740740740743</v>
      </c>
      <c r="AB32">
        <v>0.35878877400295422</v>
      </c>
    </row>
    <row r="33" spans="2:28" ht="15" thickBot="1" x14ac:dyDescent="0.4">
      <c r="B33" s="73"/>
      <c r="C33" s="11"/>
      <c r="D33" s="12">
        <v>5</v>
      </c>
      <c r="E33" s="12">
        <v>1257</v>
      </c>
      <c r="F33" s="12">
        <v>712</v>
      </c>
      <c r="G33" s="12">
        <v>937</v>
      </c>
      <c r="H33" s="12">
        <v>1084</v>
      </c>
      <c r="I33" s="12">
        <v>998</v>
      </c>
      <c r="J33" s="12">
        <v>688</v>
      </c>
      <c r="K33" s="13">
        <v>1168</v>
      </c>
      <c r="M33" s="51">
        <f>AVERAGE(M28:M32)</f>
        <v>0.29248618784530389</v>
      </c>
      <c r="N33" s="51">
        <f t="shared" ref="N33:S33" si="37">AVERAGE(N28:N32)</f>
        <v>0.46752486834406082</v>
      </c>
      <c r="O33" s="51">
        <f t="shared" si="37"/>
        <v>0.48475311991318504</v>
      </c>
      <c r="P33" s="51">
        <f t="shared" si="37"/>
        <v>0.42808093194359287</v>
      </c>
      <c r="Q33" s="51">
        <f t="shared" si="37"/>
        <v>0.48007181328545789</v>
      </c>
      <c r="R33" s="51">
        <f t="shared" si="37"/>
        <v>0.50476730987514196</v>
      </c>
      <c r="S33" s="51">
        <f t="shared" si="37"/>
        <v>0.33611111111111114</v>
      </c>
      <c r="U33">
        <v>2</v>
      </c>
      <c r="V33">
        <v>0.26970149253731346</v>
      </c>
      <c r="W33">
        <v>0.48482605477424129</v>
      </c>
      <c r="X33">
        <v>0.43358208955223887</v>
      </c>
      <c r="Y33">
        <v>0.71396731054977702</v>
      </c>
      <c r="Z33">
        <v>0.49257575757575756</v>
      </c>
      <c r="AA33">
        <v>0.54143070044709396</v>
      </c>
      <c r="AB33">
        <v>0.37919762258543838</v>
      </c>
    </row>
    <row r="34" spans="2:28" ht="15" thickBot="1" x14ac:dyDescent="0.4">
      <c r="B34" s="60" t="s">
        <v>8</v>
      </c>
      <c r="C34" s="66" t="s">
        <v>1</v>
      </c>
      <c r="D34" s="67"/>
      <c r="E34" s="12">
        <v>1</v>
      </c>
      <c r="F34" s="12">
        <v>2</v>
      </c>
      <c r="G34" s="12">
        <v>3</v>
      </c>
      <c r="H34" s="12">
        <v>4</v>
      </c>
      <c r="I34" s="12">
        <v>5</v>
      </c>
      <c r="J34" s="12">
        <v>6</v>
      </c>
      <c r="K34" s="12">
        <v>7</v>
      </c>
      <c r="U34">
        <v>3</v>
      </c>
      <c r="V34">
        <v>0.29709480122324161</v>
      </c>
      <c r="W34">
        <v>0.67492581602373891</v>
      </c>
      <c r="X34">
        <v>0.64804216867469877</v>
      </c>
      <c r="Y34">
        <v>0.56362252663622525</v>
      </c>
      <c r="Z34">
        <v>0.36193353474320239</v>
      </c>
      <c r="AA34">
        <v>0.52352048558421849</v>
      </c>
      <c r="AB34">
        <v>0.3783824640967498</v>
      </c>
    </row>
    <row r="35" spans="2:28" ht="15" thickBot="1" x14ac:dyDescent="0.4">
      <c r="B35" s="61"/>
      <c r="C35" s="3" t="s">
        <v>4</v>
      </c>
      <c r="D35" s="4">
        <v>1</v>
      </c>
      <c r="E35" s="4">
        <v>1807</v>
      </c>
      <c r="F35" s="4">
        <v>1856</v>
      </c>
      <c r="G35" s="4">
        <v>1832</v>
      </c>
      <c r="H35" s="4">
        <v>1823</v>
      </c>
      <c r="I35" s="4">
        <v>1842</v>
      </c>
      <c r="J35" s="4">
        <v>1839</v>
      </c>
      <c r="K35" s="5">
        <v>1847</v>
      </c>
      <c r="M35">
        <f>1-(E36/$E$35)</f>
        <v>0.45655783065855005</v>
      </c>
      <c r="N35">
        <f>1-(F36/$F$35)</f>
        <v>0.62446120689655171</v>
      </c>
      <c r="O35">
        <f>1-(G36/$G$35)</f>
        <v>0.64410480349344978</v>
      </c>
      <c r="P35">
        <f>1-(H36/$H$35)</f>
        <v>0.56500274273176077</v>
      </c>
      <c r="Q35">
        <f>1-(I36/$I$35)</f>
        <v>0.31216069489685128</v>
      </c>
      <c r="R35">
        <f>1-(J36/$J$35)</f>
        <v>0.52963567156063074</v>
      </c>
      <c r="S35">
        <f>1-(K36/$K$35)</f>
        <v>0.44612885760693011</v>
      </c>
      <c r="U35" t="s">
        <v>33</v>
      </c>
      <c r="V35">
        <f>AVERAGE(V32:V34)</f>
        <v>0.28298322869697951</v>
      </c>
      <c r="W35">
        <f t="shared" ref="W35:AB35" si="38">AVERAGE(W32:W34)</f>
        <v>0.54326051479616144</v>
      </c>
      <c r="X35">
        <f t="shared" si="38"/>
        <v>0.53406494293250273</v>
      </c>
      <c r="Y35">
        <f t="shared" si="38"/>
        <v>0.59621736941609116</v>
      </c>
      <c r="Z35">
        <f t="shared" si="38"/>
        <v>0.39113082215187472</v>
      </c>
      <c r="AA35">
        <f t="shared" si="38"/>
        <v>0.52678619781290659</v>
      </c>
      <c r="AB35">
        <f t="shared" si="38"/>
        <v>0.3721229535617141</v>
      </c>
    </row>
    <row r="36" spans="2:28" x14ac:dyDescent="0.35">
      <c r="B36" s="61"/>
      <c r="C36" s="6" t="s">
        <v>5</v>
      </c>
      <c r="D36" s="7">
        <v>1</v>
      </c>
      <c r="E36" s="7">
        <v>982</v>
      </c>
      <c r="F36" s="7">
        <v>697</v>
      </c>
      <c r="G36" s="7">
        <v>652</v>
      </c>
      <c r="H36" s="7">
        <v>793</v>
      </c>
      <c r="I36" s="7">
        <v>1267</v>
      </c>
      <c r="J36" s="7">
        <v>865</v>
      </c>
      <c r="K36" s="8">
        <v>1023</v>
      </c>
      <c r="M36">
        <f t="shared" ref="M36:M39" si="39">1-(E37/$E$35)</f>
        <v>0.20143884892086328</v>
      </c>
      <c r="N36">
        <f t="shared" ref="N36:N39" si="40">1-(F37/$F$35)</f>
        <v>0.67133620689655171</v>
      </c>
      <c r="O36">
        <f t="shared" ref="O36:O39" si="41">1-(G37/$G$35)</f>
        <v>0.47325327510917026</v>
      </c>
      <c r="P36">
        <f t="shared" ref="P36:P39" si="42">1-(H37/$H$35)</f>
        <v>0.91771804717498628</v>
      </c>
      <c r="Q36">
        <f t="shared" ref="Q36:Q39" si="43">1-(I37/$I$35)</f>
        <v>0.64277958740499463</v>
      </c>
      <c r="R36">
        <f t="shared" ref="R36:R39" si="44">1-(J37/$J$35)</f>
        <v>0.30125067971723762</v>
      </c>
      <c r="S36">
        <f t="shared" ref="S36:S39" si="45">1-(K37/$K$35)</f>
        <v>0.59447753113156465</v>
      </c>
    </row>
    <row r="37" spans="2:28" x14ac:dyDescent="0.35">
      <c r="B37" s="61"/>
      <c r="C37" s="9"/>
      <c r="D37" s="1">
        <v>2</v>
      </c>
      <c r="E37" s="1">
        <v>1443</v>
      </c>
      <c r="F37" s="1">
        <v>610</v>
      </c>
      <c r="G37" s="1">
        <v>965</v>
      </c>
      <c r="H37" s="1">
        <v>150</v>
      </c>
      <c r="I37" s="1">
        <v>658</v>
      </c>
      <c r="J37" s="1">
        <v>1285</v>
      </c>
      <c r="K37" s="10">
        <v>749</v>
      </c>
      <c r="M37">
        <f t="shared" si="39"/>
        <v>0.298284449363586</v>
      </c>
      <c r="N37">
        <f t="shared" si="40"/>
        <v>0.49515086206896552</v>
      </c>
      <c r="O37">
        <f t="shared" si="41"/>
        <v>0.56659388646288211</v>
      </c>
      <c r="P37">
        <f t="shared" si="42"/>
        <v>0.48656061437191445</v>
      </c>
      <c r="Q37">
        <f t="shared" si="43"/>
        <v>0.28881650380021717</v>
      </c>
      <c r="R37">
        <f t="shared" si="44"/>
        <v>0.5464926590538336</v>
      </c>
      <c r="S37">
        <f t="shared" si="45"/>
        <v>0.3817000541418516</v>
      </c>
    </row>
    <row r="38" spans="2:28" x14ac:dyDescent="0.35">
      <c r="B38" s="61"/>
      <c r="C38" s="9"/>
      <c r="D38" s="1">
        <v>3</v>
      </c>
      <c r="E38" s="1">
        <v>1268</v>
      </c>
      <c r="F38" s="1">
        <v>937</v>
      </c>
      <c r="G38" s="1">
        <v>794</v>
      </c>
      <c r="H38" s="1">
        <v>936</v>
      </c>
      <c r="I38" s="1">
        <v>1310</v>
      </c>
      <c r="J38" s="1">
        <v>834</v>
      </c>
      <c r="K38" s="10">
        <v>1142</v>
      </c>
      <c r="M38">
        <f t="shared" si="39"/>
        <v>0.22357498616491422</v>
      </c>
      <c r="N38">
        <f t="shared" si="40"/>
        <v>0.5350215517241379</v>
      </c>
      <c r="O38">
        <f t="shared" si="41"/>
        <v>0.48962882096069871</v>
      </c>
      <c r="P38">
        <f t="shared" si="42"/>
        <v>0.4980800877674163</v>
      </c>
      <c r="Q38">
        <f t="shared" si="43"/>
        <v>0.68783930510314872</v>
      </c>
      <c r="R38">
        <f t="shared" si="44"/>
        <v>0.41707449700924415</v>
      </c>
      <c r="S38">
        <f t="shared" si="45"/>
        <v>0.55224688684353007</v>
      </c>
    </row>
    <row r="39" spans="2:28" x14ac:dyDescent="0.35">
      <c r="B39" s="61"/>
      <c r="C39" s="9"/>
      <c r="D39" s="1">
        <v>4</v>
      </c>
      <c r="E39" s="1">
        <v>1403</v>
      </c>
      <c r="F39" s="1">
        <v>863</v>
      </c>
      <c r="G39" s="1">
        <v>935</v>
      </c>
      <c r="H39" s="1">
        <v>915</v>
      </c>
      <c r="I39" s="1">
        <v>575</v>
      </c>
      <c r="J39" s="1">
        <v>1072</v>
      </c>
      <c r="K39" s="10">
        <v>827</v>
      </c>
      <c r="M39">
        <f t="shared" si="39"/>
        <v>0.23962368566685111</v>
      </c>
      <c r="N39">
        <f t="shared" si="40"/>
        <v>0.48545258620689657</v>
      </c>
      <c r="O39">
        <f t="shared" si="41"/>
        <v>0.48417030567685593</v>
      </c>
      <c r="P39">
        <f t="shared" si="42"/>
        <v>0.37904552934722979</v>
      </c>
      <c r="Q39">
        <f t="shared" si="43"/>
        <v>0.26818675352877308</v>
      </c>
      <c r="R39">
        <f t="shared" si="44"/>
        <v>0.38009787928221861</v>
      </c>
      <c r="S39">
        <f t="shared" si="45"/>
        <v>0.41689225771521388</v>
      </c>
    </row>
    <row r="40" spans="2:28" ht="15" thickBot="1" x14ac:dyDescent="0.4">
      <c r="B40" s="62"/>
      <c r="C40" s="11"/>
      <c r="D40" s="12">
        <v>5</v>
      </c>
      <c r="E40" s="12">
        <v>1374</v>
      </c>
      <c r="F40" s="12">
        <v>955</v>
      </c>
      <c r="G40" s="12">
        <v>945</v>
      </c>
      <c r="H40" s="12">
        <v>1132</v>
      </c>
      <c r="I40" s="12">
        <v>1348</v>
      </c>
      <c r="J40" s="12">
        <v>1140</v>
      </c>
      <c r="K40" s="13">
        <v>1077</v>
      </c>
      <c r="M40" s="51">
        <f>AVERAGE(M35:M39)</f>
        <v>0.28389596015495294</v>
      </c>
      <c r="N40" s="51">
        <f t="shared" ref="N40:S40" si="46">AVERAGE(N35:N39)</f>
        <v>0.56228448275862064</v>
      </c>
      <c r="O40" s="51">
        <f t="shared" si="46"/>
        <v>0.53155021834061134</v>
      </c>
      <c r="P40" s="51">
        <f t="shared" si="46"/>
        <v>0.56928140427866158</v>
      </c>
      <c r="Q40" s="51">
        <f t="shared" si="46"/>
        <v>0.43995656894679697</v>
      </c>
      <c r="R40" s="51">
        <f t="shared" si="46"/>
        <v>0.43491027732463294</v>
      </c>
      <c r="S40" s="51">
        <f t="shared" si="46"/>
        <v>0.47828911748781805</v>
      </c>
    </row>
    <row r="41" spans="2:28" ht="15" thickBot="1" x14ac:dyDescent="0.4">
      <c r="B41" s="60" t="s">
        <v>28</v>
      </c>
      <c r="C41" s="66" t="s">
        <v>1</v>
      </c>
      <c r="D41" s="67"/>
      <c r="E41" s="12">
        <v>1</v>
      </c>
      <c r="F41" s="12">
        <v>2</v>
      </c>
      <c r="G41" s="12">
        <v>3</v>
      </c>
      <c r="H41" s="12">
        <v>4</v>
      </c>
      <c r="I41" s="12">
        <v>5</v>
      </c>
      <c r="J41" s="12">
        <v>6</v>
      </c>
      <c r="K41" s="12">
        <v>7</v>
      </c>
    </row>
    <row r="42" spans="2:28" ht="15" thickBot="1" x14ac:dyDescent="0.4">
      <c r="B42" s="61"/>
      <c r="C42" s="3" t="s">
        <v>4</v>
      </c>
      <c r="D42" s="4">
        <v>1</v>
      </c>
      <c r="E42" s="4">
        <v>1828</v>
      </c>
      <c r="F42" s="4">
        <v>1846</v>
      </c>
      <c r="G42" s="4">
        <v>1862</v>
      </c>
      <c r="H42" s="4">
        <v>1862</v>
      </c>
      <c r="I42" s="4">
        <v>1902</v>
      </c>
      <c r="J42" s="4">
        <v>1916</v>
      </c>
      <c r="K42" s="5">
        <v>1891</v>
      </c>
      <c r="M42">
        <f>1-(E43/$E$42)</f>
        <v>0.24398249452954046</v>
      </c>
      <c r="N42">
        <f>1-(F43/$F$42)</f>
        <v>0.66847237269772486</v>
      </c>
      <c r="O42">
        <f>1-(G43/$G$42)</f>
        <v>0.35821697099892591</v>
      </c>
      <c r="P42">
        <f>1-(H43/$H$42)</f>
        <v>0.40816326530612246</v>
      </c>
      <c r="Q42">
        <f>1-(I43/$I$42)</f>
        <v>0.47213459516298628</v>
      </c>
      <c r="R42">
        <f>1-(J43/$J$42)</f>
        <v>0.34185803757828814</v>
      </c>
      <c r="S42">
        <f>1-(K43/$K$42)</f>
        <v>0.61343204653622418</v>
      </c>
    </row>
    <row r="43" spans="2:28" x14ac:dyDescent="0.35">
      <c r="B43" s="61"/>
      <c r="C43" s="6" t="s">
        <v>5</v>
      </c>
      <c r="D43" s="7">
        <v>1</v>
      </c>
      <c r="E43" s="7">
        <v>1382</v>
      </c>
      <c r="F43" s="7">
        <v>612</v>
      </c>
      <c r="G43" s="7">
        <v>1195</v>
      </c>
      <c r="H43" s="7">
        <v>1102</v>
      </c>
      <c r="I43" s="7">
        <v>1004</v>
      </c>
      <c r="J43" s="7">
        <v>1261</v>
      </c>
      <c r="K43" s="8">
        <v>731</v>
      </c>
      <c r="M43">
        <f t="shared" ref="M43:M46" si="47">1-(E44/$E$42)</f>
        <v>0.3654266958424508</v>
      </c>
      <c r="N43">
        <f t="shared" ref="N43:N46" si="48">1-(F44/$F$42)</f>
        <v>0.74593716143011912</v>
      </c>
      <c r="O43">
        <f t="shared" ref="O43:O46" si="49">1-(G44/$G$42)</f>
        <v>0.43501611170784105</v>
      </c>
      <c r="P43">
        <f t="shared" ref="P43:P46" si="50">1-(H44/$H$42)</f>
        <v>0.51074113856068748</v>
      </c>
      <c r="Q43">
        <f t="shared" ref="Q43:Q46" si="51">1-(I44/$I$42)</f>
        <v>0.76498422712933756</v>
      </c>
      <c r="R43">
        <f t="shared" ref="R43:R46" si="52">1-(J44/$J$42)</f>
        <v>0.56576200417536526</v>
      </c>
      <c r="S43">
        <f t="shared" ref="S43:S46" si="53">1-(K44/$K$42)</f>
        <v>0.59069275515600217</v>
      </c>
    </row>
    <row r="44" spans="2:28" x14ac:dyDescent="0.35">
      <c r="B44" s="61"/>
      <c r="C44" s="9"/>
      <c r="D44" s="1">
        <v>2</v>
      </c>
      <c r="E44" s="1">
        <v>1160</v>
      </c>
      <c r="F44" s="1">
        <v>469</v>
      </c>
      <c r="G44" s="1">
        <v>1052</v>
      </c>
      <c r="H44" s="1">
        <v>911</v>
      </c>
      <c r="I44" s="1">
        <v>447</v>
      </c>
      <c r="J44" s="1">
        <v>832</v>
      </c>
      <c r="K44" s="10">
        <v>774</v>
      </c>
      <c r="M44">
        <f t="shared" si="47"/>
        <v>0.14332603938730848</v>
      </c>
      <c r="N44">
        <f t="shared" si="48"/>
        <v>0.48212351029252443</v>
      </c>
      <c r="O44">
        <f t="shared" si="49"/>
        <v>0.30451127819548873</v>
      </c>
      <c r="P44">
        <f t="shared" si="50"/>
        <v>0.72556390977443608</v>
      </c>
      <c r="Q44">
        <f t="shared" si="51"/>
        <v>0.4169295478443743</v>
      </c>
      <c r="R44">
        <f t="shared" si="52"/>
        <v>0.6330897703549061</v>
      </c>
      <c r="S44">
        <f t="shared" si="53"/>
        <v>0.42940243257535693</v>
      </c>
    </row>
    <row r="45" spans="2:28" x14ac:dyDescent="0.35">
      <c r="B45" s="61"/>
      <c r="C45" s="9"/>
      <c r="D45" s="1">
        <v>3</v>
      </c>
      <c r="E45" s="1">
        <v>1566</v>
      </c>
      <c r="F45" s="1">
        <v>956</v>
      </c>
      <c r="G45" s="1">
        <v>1295</v>
      </c>
      <c r="H45" s="1">
        <v>511</v>
      </c>
      <c r="I45" s="1">
        <v>1109</v>
      </c>
      <c r="J45" s="1">
        <v>703</v>
      </c>
      <c r="K45" s="10">
        <v>1079</v>
      </c>
      <c r="M45">
        <f t="shared" si="47"/>
        <v>0.16958424507658643</v>
      </c>
      <c r="N45">
        <f t="shared" si="48"/>
        <v>0.42199349945828823</v>
      </c>
      <c r="O45">
        <f t="shared" si="49"/>
        <v>0.41997851772287864</v>
      </c>
      <c r="P45">
        <f t="shared" si="50"/>
        <v>0.60633727175080554</v>
      </c>
      <c r="Q45">
        <f t="shared" si="51"/>
        <v>0.56098843322818093</v>
      </c>
      <c r="R45">
        <f t="shared" si="52"/>
        <v>0.39509394572025047</v>
      </c>
      <c r="S45">
        <f t="shared" si="53"/>
        <v>0.29561078794288731</v>
      </c>
    </row>
    <row r="46" spans="2:28" x14ac:dyDescent="0.35">
      <c r="B46" s="61"/>
      <c r="C46" s="9"/>
      <c r="D46" s="1">
        <v>4</v>
      </c>
      <c r="E46" s="1">
        <v>1518</v>
      </c>
      <c r="F46" s="1">
        <v>1067</v>
      </c>
      <c r="G46" s="1">
        <v>1080</v>
      </c>
      <c r="H46" s="1">
        <v>733</v>
      </c>
      <c r="I46" s="1">
        <v>835</v>
      </c>
      <c r="J46" s="1">
        <v>1159</v>
      </c>
      <c r="K46" s="10">
        <v>1332</v>
      </c>
      <c r="M46">
        <f t="shared" si="47"/>
        <v>0.22592997811816196</v>
      </c>
      <c r="N46">
        <f t="shared" si="48"/>
        <v>0.68309859154929575</v>
      </c>
      <c r="O46">
        <f t="shared" si="49"/>
        <v>0.5284640171858217</v>
      </c>
      <c r="P46">
        <f t="shared" si="50"/>
        <v>0.65198711063372716</v>
      </c>
      <c r="Q46">
        <f t="shared" si="51"/>
        <v>0.69242902208201895</v>
      </c>
      <c r="R46">
        <f t="shared" si="52"/>
        <v>0.33298538622129437</v>
      </c>
      <c r="S46">
        <f t="shared" si="53"/>
        <v>0.48863035430988899</v>
      </c>
    </row>
    <row r="47" spans="2:28" ht="15" thickBot="1" x14ac:dyDescent="0.4">
      <c r="B47" s="62"/>
      <c r="C47" s="11"/>
      <c r="D47" s="12">
        <v>5</v>
      </c>
      <c r="E47" s="12">
        <v>1415</v>
      </c>
      <c r="F47" s="12">
        <v>585</v>
      </c>
      <c r="G47" s="12">
        <v>878</v>
      </c>
      <c r="H47" s="12">
        <v>648</v>
      </c>
      <c r="I47" s="12">
        <v>585</v>
      </c>
      <c r="J47" s="12">
        <v>1278</v>
      </c>
      <c r="K47" s="13">
        <v>967</v>
      </c>
      <c r="M47" s="51">
        <f>AVERAGE(M42:M46)</f>
        <v>0.22964989059080962</v>
      </c>
      <c r="N47" s="51">
        <f t="shared" ref="N47:S47" si="54">AVERAGE(N42:N46)</f>
        <v>0.60032502708559043</v>
      </c>
      <c r="O47" s="51">
        <f t="shared" si="54"/>
        <v>0.40923737916219122</v>
      </c>
      <c r="P47" s="51">
        <f t="shared" si="54"/>
        <v>0.58055853920515577</v>
      </c>
      <c r="Q47" s="51">
        <f t="shared" si="54"/>
        <v>0.58149316508937965</v>
      </c>
      <c r="R47" s="51">
        <f t="shared" si="54"/>
        <v>0.45375782881002086</v>
      </c>
      <c r="S47" s="51">
        <f t="shared" si="54"/>
        <v>0.48355367530407189</v>
      </c>
    </row>
    <row r="49" spans="1:19" ht="15" thickBot="1" x14ac:dyDescent="0.4"/>
    <row r="50" spans="1:19" x14ac:dyDescent="0.35">
      <c r="A50" t="s">
        <v>26</v>
      </c>
      <c r="B50" s="71" t="s">
        <v>6</v>
      </c>
      <c r="C50" s="70"/>
      <c r="D50" s="68"/>
      <c r="E50" s="68" t="s">
        <v>0</v>
      </c>
      <c r="F50" s="68"/>
      <c r="G50" s="68"/>
      <c r="H50" s="68"/>
      <c r="I50" s="68"/>
      <c r="J50" s="68"/>
      <c r="K50" s="69"/>
      <c r="M50" s="68" t="s">
        <v>0</v>
      </c>
      <c r="N50" s="68"/>
      <c r="O50" s="68"/>
      <c r="P50" s="68"/>
      <c r="Q50" s="68"/>
      <c r="R50" s="68"/>
      <c r="S50" s="69"/>
    </row>
    <row r="51" spans="1:19" ht="15" thickBot="1" x14ac:dyDescent="0.4">
      <c r="B51" s="72"/>
      <c r="C51" s="66" t="s">
        <v>1</v>
      </c>
      <c r="D51" s="67"/>
      <c r="E51" s="12">
        <v>1</v>
      </c>
      <c r="F51" s="12">
        <v>2</v>
      </c>
      <c r="G51" s="12">
        <v>3</v>
      </c>
      <c r="H51" s="12">
        <v>4</v>
      </c>
      <c r="I51" s="12">
        <v>5</v>
      </c>
      <c r="J51" s="12">
        <v>6</v>
      </c>
      <c r="K51" s="12">
        <v>7</v>
      </c>
      <c r="M51" s="12">
        <v>1</v>
      </c>
      <c r="N51" s="12">
        <v>2</v>
      </c>
      <c r="O51" s="12">
        <v>3</v>
      </c>
      <c r="P51" s="12">
        <v>4</v>
      </c>
      <c r="Q51" s="12">
        <v>5</v>
      </c>
      <c r="R51" s="12">
        <v>6</v>
      </c>
      <c r="S51" s="12">
        <v>7</v>
      </c>
    </row>
    <row r="52" spans="1:19" ht="15" thickBot="1" x14ac:dyDescent="0.4">
      <c r="B52" s="72"/>
      <c r="C52" s="3" t="s">
        <v>4</v>
      </c>
      <c r="D52" s="4">
        <v>1</v>
      </c>
      <c r="E52" s="4">
        <v>1705</v>
      </c>
      <c r="F52" s="4">
        <v>1747</v>
      </c>
      <c r="G52" s="4">
        <v>1728</v>
      </c>
      <c r="H52" s="4">
        <v>1706</v>
      </c>
      <c r="I52" s="4">
        <v>1721</v>
      </c>
      <c r="J52" s="4">
        <v>1728</v>
      </c>
      <c r="K52" s="5">
        <v>1744</v>
      </c>
      <c r="M52">
        <f>1-(E53/$E$52)</f>
        <v>0.2709677419354839</v>
      </c>
      <c r="N52">
        <f>1-(F53/$F$52)</f>
        <v>0.51230681167716086</v>
      </c>
      <c r="O52">
        <f>1-(G53/$G$52)</f>
        <v>0.87962962962962965</v>
      </c>
      <c r="P52">
        <f>1-(H53/$H$52)</f>
        <v>0.42672919109026963</v>
      </c>
      <c r="Q52">
        <f>1-(I53/$I$52)</f>
        <v>0.34049970947123764</v>
      </c>
      <c r="R52">
        <f>1-(J53/$J$52)</f>
        <v>0.62037037037037035</v>
      </c>
      <c r="S52">
        <f>1-(K53/$K$52)</f>
        <v>0.47706422018348627</v>
      </c>
    </row>
    <row r="53" spans="1:19" x14ac:dyDescent="0.35">
      <c r="B53" s="72"/>
      <c r="C53" s="6" t="s">
        <v>5</v>
      </c>
      <c r="D53" s="7">
        <v>1</v>
      </c>
      <c r="E53" s="7">
        <v>1243</v>
      </c>
      <c r="F53" s="7">
        <v>852</v>
      </c>
      <c r="G53" s="7">
        <v>208</v>
      </c>
      <c r="H53" s="7">
        <v>978</v>
      </c>
      <c r="I53" s="7">
        <v>1135</v>
      </c>
      <c r="J53" s="7">
        <v>656</v>
      </c>
      <c r="K53" s="8">
        <v>912</v>
      </c>
      <c r="M53">
        <f t="shared" ref="M53:M56" si="55">1-(E54/$E$52)</f>
        <v>0.31964809384164228</v>
      </c>
      <c r="N53">
        <f t="shared" ref="N53:N56" si="56">1-(F54/$F$52)</f>
        <v>0.5895821408128219</v>
      </c>
      <c r="O53">
        <f t="shared" ref="O53:O56" si="57">1-(G54/$G$52)</f>
        <v>0.55729166666666674</v>
      </c>
      <c r="P53">
        <f t="shared" ref="P53:P56" si="58">1-(H54/$H$52)</f>
        <v>0.72919109026963658</v>
      </c>
      <c r="Q53">
        <f t="shared" ref="Q53:Q56" si="59">1-(I54/$I$52)</f>
        <v>0.58861127251597911</v>
      </c>
      <c r="R53">
        <f t="shared" ref="R53:R56" si="60">1-(J54/$J$52)</f>
        <v>0.50405092592592593</v>
      </c>
      <c r="S53">
        <f t="shared" ref="S53:S56" si="61">1-(K54/$K$52)</f>
        <v>0.38990825688073394</v>
      </c>
    </row>
    <row r="54" spans="1:19" x14ac:dyDescent="0.35">
      <c r="B54" s="72"/>
      <c r="C54" s="9"/>
      <c r="D54" s="1">
        <v>2</v>
      </c>
      <c r="E54" s="1">
        <v>1160</v>
      </c>
      <c r="F54" s="1">
        <v>717</v>
      </c>
      <c r="G54" s="1">
        <v>765</v>
      </c>
      <c r="H54" s="1">
        <v>462</v>
      </c>
      <c r="I54" s="1">
        <v>708</v>
      </c>
      <c r="J54" s="1">
        <v>857</v>
      </c>
      <c r="K54" s="10">
        <v>1064</v>
      </c>
      <c r="M54">
        <f t="shared" si="55"/>
        <v>0.298533724340176</v>
      </c>
      <c r="N54">
        <f t="shared" si="56"/>
        <v>0.85346307956496847</v>
      </c>
      <c r="O54">
        <f t="shared" si="57"/>
        <v>0.67361111111111116</v>
      </c>
      <c r="P54">
        <f t="shared" si="58"/>
        <v>0.58499413833528724</v>
      </c>
      <c r="Q54">
        <f t="shared" si="59"/>
        <v>0.56827425915165608</v>
      </c>
      <c r="R54">
        <f t="shared" si="60"/>
        <v>0.67534722222222221</v>
      </c>
      <c r="S54">
        <f t="shared" si="61"/>
        <v>0.42488532110091748</v>
      </c>
    </row>
    <row r="55" spans="1:19" x14ac:dyDescent="0.35">
      <c r="B55" s="72"/>
      <c r="C55" s="9"/>
      <c r="D55" s="1">
        <v>3</v>
      </c>
      <c r="E55" s="1">
        <v>1196</v>
      </c>
      <c r="F55" s="1">
        <v>256</v>
      </c>
      <c r="G55" s="1">
        <v>564</v>
      </c>
      <c r="H55" s="1">
        <v>708</v>
      </c>
      <c r="I55" s="1">
        <v>743</v>
      </c>
      <c r="J55" s="1">
        <v>561</v>
      </c>
      <c r="K55" s="10">
        <v>1003</v>
      </c>
      <c r="M55">
        <f t="shared" si="55"/>
        <v>0.2604105571847507</v>
      </c>
      <c r="N55">
        <f t="shared" si="56"/>
        <v>0.5724098454493417</v>
      </c>
      <c r="O55">
        <f t="shared" si="57"/>
        <v>0.63946759259259256</v>
      </c>
      <c r="P55">
        <f t="shared" si="58"/>
        <v>0.339390386869871</v>
      </c>
      <c r="Q55">
        <f t="shared" si="59"/>
        <v>0.47646717024985474</v>
      </c>
      <c r="R55">
        <f t="shared" si="60"/>
        <v>0.60821759259259256</v>
      </c>
      <c r="S55">
        <f t="shared" si="61"/>
        <v>0.18692660550458717</v>
      </c>
    </row>
    <row r="56" spans="1:19" x14ac:dyDescent="0.35">
      <c r="B56" s="72"/>
      <c r="C56" s="9"/>
      <c r="D56" s="1">
        <v>4</v>
      </c>
      <c r="E56" s="1">
        <v>1261</v>
      </c>
      <c r="F56" s="1">
        <v>747</v>
      </c>
      <c r="G56" s="1">
        <v>623</v>
      </c>
      <c r="H56" s="1">
        <v>1127</v>
      </c>
      <c r="I56" s="1">
        <v>901</v>
      </c>
      <c r="J56" s="1">
        <v>677</v>
      </c>
      <c r="K56" s="49">
        <v>1418</v>
      </c>
      <c r="M56">
        <f t="shared" si="55"/>
        <v>0.30615835777126099</v>
      </c>
      <c r="N56">
        <f t="shared" si="56"/>
        <v>0.76416714367487115</v>
      </c>
      <c r="O56">
        <f t="shared" si="57"/>
        <v>0.42592592592592593</v>
      </c>
      <c r="P56">
        <f t="shared" si="58"/>
        <v>0.83235638921453692</v>
      </c>
      <c r="Q56">
        <f t="shared" si="59"/>
        <v>0.36664729808251018</v>
      </c>
      <c r="R56">
        <f t="shared" si="60"/>
        <v>0.66087962962962965</v>
      </c>
      <c r="S56">
        <f t="shared" si="61"/>
        <v>0.43119266055045868</v>
      </c>
    </row>
    <row r="57" spans="1:19" ht="15" thickBot="1" x14ac:dyDescent="0.4">
      <c r="B57" s="73"/>
      <c r="C57" s="11"/>
      <c r="D57" s="12">
        <v>5</v>
      </c>
      <c r="E57" s="12">
        <v>1183</v>
      </c>
      <c r="F57" s="12">
        <v>412</v>
      </c>
      <c r="G57" s="12">
        <v>992</v>
      </c>
      <c r="H57" s="12">
        <v>286</v>
      </c>
      <c r="I57" s="12">
        <v>1090</v>
      </c>
      <c r="J57" s="12">
        <v>586</v>
      </c>
      <c r="K57" s="13">
        <v>992</v>
      </c>
      <c r="M57" s="51">
        <f>AVERAGE(M52:M56)</f>
        <v>0.29114369501466275</v>
      </c>
      <c r="N57" s="51">
        <f t="shared" ref="N57:S57" si="62">AVERAGE(N52:N56)</f>
        <v>0.65838580423583282</v>
      </c>
      <c r="O57" s="51">
        <f t="shared" si="62"/>
        <v>0.63518518518518519</v>
      </c>
      <c r="P57" s="51">
        <f t="shared" si="62"/>
        <v>0.58253223915592023</v>
      </c>
      <c r="Q57" s="51">
        <f t="shared" si="62"/>
        <v>0.46809994189424753</v>
      </c>
      <c r="R57" s="51">
        <f t="shared" si="62"/>
        <v>0.61377314814814821</v>
      </c>
      <c r="S57" s="51">
        <f t="shared" si="62"/>
        <v>0.38199541284403671</v>
      </c>
    </row>
    <row r="58" spans="1:19" ht="15" thickBot="1" x14ac:dyDescent="0.4">
      <c r="B58" s="60" t="s">
        <v>8</v>
      </c>
      <c r="C58" s="66" t="s">
        <v>1</v>
      </c>
      <c r="D58" s="67"/>
      <c r="E58" s="12">
        <v>1</v>
      </c>
      <c r="F58" s="12">
        <v>2</v>
      </c>
      <c r="G58" s="12">
        <v>3</v>
      </c>
      <c r="H58" s="12">
        <v>4</v>
      </c>
      <c r="I58" s="12">
        <v>5</v>
      </c>
      <c r="J58" s="12">
        <v>6</v>
      </c>
      <c r="K58" s="12">
        <v>7</v>
      </c>
    </row>
    <row r="59" spans="1:19" ht="15" thickBot="1" x14ac:dyDescent="0.4">
      <c r="B59" s="61"/>
      <c r="C59" s="3" t="s">
        <v>4</v>
      </c>
      <c r="D59" s="4">
        <v>1</v>
      </c>
      <c r="E59" s="4">
        <v>1701</v>
      </c>
      <c r="F59" s="4">
        <v>1713</v>
      </c>
      <c r="G59" s="4">
        <v>1705</v>
      </c>
      <c r="H59" s="4">
        <v>1631</v>
      </c>
      <c r="I59" s="4">
        <v>1692</v>
      </c>
      <c r="J59" s="4">
        <v>1638</v>
      </c>
      <c r="K59" s="5">
        <v>1713</v>
      </c>
      <c r="M59">
        <f>1-(E60/$E$59)</f>
        <v>0.36625514403292181</v>
      </c>
      <c r="N59">
        <f>1-(F60/$F$59)</f>
        <v>0.62463514302393464</v>
      </c>
      <c r="O59">
        <f>1-(G60/$G$59)</f>
        <v>0.4058651026392962</v>
      </c>
      <c r="P59">
        <f>1-(H60/$H$59)</f>
        <v>0.75107296137339052</v>
      </c>
      <c r="Q59">
        <f>1-(I60/$I$59)</f>
        <v>0.54373522458628842</v>
      </c>
      <c r="R59">
        <f>1-(J60/$J$59)</f>
        <v>0.6855921855921856</v>
      </c>
      <c r="S59">
        <f>1-(K60/$K$59)</f>
        <v>0.41622883829538826</v>
      </c>
    </row>
    <row r="60" spans="1:19" x14ac:dyDescent="0.35">
      <c r="B60" s="61"/>
      <c r="C60" s="6" t="s">
        <v>5</v>
      </c>
      <c r="D60" s="7">
        <v>1</v>
      </c>
      <c r="E60" s="7">
        <v>1078</v>
      </c>
      <c r="F60" s="7">
        <v>643</v>
      </c>
      <c r="G60" s="7">
        <v>1013</v>
      </c>
      <c r="H60" s="7">
        <v>406</v>
      </c>
      <c r="I60" s="7">
        <v>772</v>
      </c>
      <c r="J60" s="7">
        <v>515</v>
      </c>
      <c r="K60" s="8">
        <v>1000</v>
      </c>
      <c r="M60">
        <f t="shared" ref="M60:M63" si="63">1-(E61/$E$59)</f>
        <v>0.2292768959435626</v>
      </c>
      <c r="N60">
        <f t="shared" ref="N60:N63" si="64">1-(F61/$F$59)</f>
        <v>0.663164039696439</v>
      </c>
      <c r="O60">
        <f t="shared" ref="O60:O63" si="65">1-(G61/$G$59)</f>
        <v>0.59237536656891487</v>
      </c>
      <c r="P60">
        <f t="shared" ref="P60:P63" si="66">1-(H61/$H$59)</f>
        <v>0.89883507050889022</v>
      </c>
      <c r="Q60">
        <f t="shared" ref="Q60:Q63" si="67">1-(I61/$I$59)</f>
        <v>0.34988179669030728</v>
      </c>
      <c r="R60">
        <f t="shared" ref="R60:R63" si="68">1-(J61/$J$59)</f>
        <v>0.670940170940171</v>
      </c>
      <c r="S60">
        <f t="shared" ref="S60:S63" si="69">1-(K61/$K$59)</f>
        <v>0.72913018096906013</v>
      </c>
    </row>
    <row r="61" spans="1:19" x14ac:dyDescent="0.35">
      <c r="B61" s="61"/>
      <c r="C61" s="9"/>
      <c r="D61" s="1">
        <v>2</v>
      </c>
      <c r="E61" s="1">
        <v>1311</v>
      </c>
      <c r="F61" s="1">
        <v>577</v>
      </c>
      <c r="G61" s="1">
        <v>695</v>
      </c>
      <c r="H61" s="1">
        <v>165</v>
      </c>
      <c r="I61" s="1">
        <v>1100</v>
      </c>
      <c r="J61" s="1">
        <v>539</v>
      </c>
      <c r="K61" s="10">
        <v>464</v>
      </c>
      <c r="M61">
        <f t="shared" si="63"/>
        <v>0.43268665490887714</v>
      </c>
      <c r="N61">
        <f t="shared" si="64"/>
        <v>0.75423234092235847</v>
      </c>
      <c r="O61">
        <f t="shared" si="65"/>
        <v>0.52023460410557187</v>
      </c>
      <c r="P61">
        <f t="shared" si="66"/>
        <v>0.86572654812998162</v>
      </c>
      <c r="Q61">
        <f t="shared" si="67"/>
        <v>0.36879432624113473</v>
      </c>
      <c r="R61">
        <f t="shared" si="68"/>
        <v>0.81501831501831501</v>
      </c>
      <c r="S61">
        <f t="shared" si="69"/>
        <v>0.52364273204903677</v>
      </c>
    </row>
    <row r="62" spans="1:19" x14ac:dyDescent="0.35">
      <c r="B62" s="61"/>
      <c r="C62" s="9"/>
      <c r="D62" s="1">
        <v>3</v>
      </c>
      <c r="E62" s="1">
        <v>965</v>
      </c>
      <c r="F62" s="1">
        <v>421</v>
      </c>
      <c r="G62" s="1">
        <v>818</v>
      </c>
      <c r="H62" s="1">
        <v>219</v>
      </c>
      <c r="I62" s="1">
        <v>1068</v>
      </c>
      <c r="J62" s="1">
        <v>303</v>
      </c>
      <c r="K62" s="10">
        <v>816</v>
      </c>
      <c r="M62">
        <f t="shared" si="63"/>
        <v>0.25161669606114045</v>
      </c>
      <c r="N62">
        <f t="shared" si="64"/>
        <v>0.72446001167542318</v>
      </c>
      <c r="O62">
        <f t="shared" si="65"/>
        <v>0.7994134897360704</v>
      </c>
      <c r="P62">
        <f t="shared" si="66"/>
        <v>0.78050275904353161</v>
      </c>
      <c r="Q62">
        <f t="shared" si="67"/>
        <v>0.53191489361702127</v>
      </c>
      <c r="R62">
        <f t="shared" si="68"/>
        <v>0.71184371184371187</v>
      </c>
      <c r="S62">
        <f t="shared" si="69"/>
        <v>0.58377116170461174</v>
      </c>
    </row>
    <row r="63" spans="1:19" x14ac:dyDescent="0.35">
      <c r="B63" s="61"/>
      <c r="C63" s="9"/>
      <c r="D63" s="1">
        <v>4</v>
      </c>
      <c r="E63" s="1">
        <v>1273</v>
      </c>
      <c r="F63" s="1">
        <v>472</v>
      </c>
      <c r="G63" s="1">
        <v>342</v>
      </c>
      <c r="H63" s="1">
        <v>358</v>
      </c>
      <c r="I63" s="1">
        <v>792</v>
      </c>
      <c r="J63" s="1">
        <v>472</v>
      </c>
      <c r="K63" s="10">
        <v>713</v>
      </c>
      <c r="M63">
        <f t="shared" si="63"/>
        <v>0.33450911228689006</v>
      </c>
      <c r="N63">
        <f t="shared" si="64"/>
        <v>0.66024518388791598</v>
      </c>
      <c r="O63">
        <f t="shared" si="65"/>
        <v>0.76832844574780057</v>
      </c>
      <c r="P63">
        <f t="shared" si="66"/>
        <v>0.91968117719190678</v>
      </c>
      <c r="Q63">
        <f t="shared" si="67"/>
        <v>0.68498817966903069</v>
      </c>
      <c r="R63">
        <f t="shared" si="68"/>
        <v>0.60744810744810751</v>
      </c>
      <c r="S63">
        <f t="shared" si="69"/>
        <v>0.46643315820198483</v>
      </c>
    </row>
    <row r="64" spans="1:19" ht="15" thickBot="1" x14ac:dyDescent="0.4">
      <c r="B64" s="62"/>
      <c r="C64" s="11"/>
      <c r="D64" s="12">
        <v>5</v>
      </c>
      <c r="E64" s="12">
        <v>1132</v>
      </c>
      <c r="F64" s="12">
        <v>582</v>
      </c>
      <c r="G64" s="12">
        <v>395</v>
      </c>
      <c r="H64" s="12">
        <v>131</v>
      </c>
      <c r="I64" s="12">
        <v>533</v>
      </c>
      <c r="J64" s="12">
        <v>643</v>
      </c>
      <c r="K64" s="13">
        <v>914</v>
      </c>
      <c r="M64" s="51">
        <f>AVERAGE(M59:M63)</f>
        <v>0.32286890064667845</v>
      </c>
      <c r="N64" s="51">
        <f t="shared" ref="N64:S64" si="70">AVERAGE(N59:N63)</f>
        <v>0.68534734384121432</v>
      </c>
      <c r="O64" s="51">
        <f t="shared" si="70"/>
        <v>0.61724340175953074</v>
      </c>
      <c r="P64" s="51">
        <f t="shared" si="70"/>
        <v>0.84316370324954026</v>
      </c>
      <c r="Q64" s="51">
        <f t="shared" si="70"/>
        <v>0.49586288416075652</v>
      </c>
      <c r="R64" s="51">
        <f t="shared" si="70"/>
        <v>0.69816849816849824</v>
      </c>
      <c r="S64" s="51">
        <f t="shared" si="70"/>
        <v>0.54384121424401632</v>
      </c>
    </row>
    <row r="65" spans="1:19" ht="15" thickBot="1" x14ac:dyDescent="0.4">
      <c r="B65" s="60" t="s">
        <v>9</v>
      </c>
      <c r="C65" s="66" t="s">
        <v>1</v>
      </c>
      <c r="D65" s="67"/>
      <c r="E65" s="12">
        <v>1</v>
      </c>
      <c r="F65" s="12">
        <v>2</v>
      </c>
      <c r="G65" s="12">
        <v>3</v>
      </c>
      <c r="H65" s="12">
        <v>4</v>
      </c>
      <c r="I65" s="12">
        <v>5</v>
      </c>
      <c r="J65" s="12">
        <v>6</v>
      </c>
      <c r="K65" s="12">
        <v>7</v>
      </c>
    </row>
    <row r="66" spans="1:19" ht="15" thickBot="1" x14ac:dyDescent="0.4">
      <c r="B66" s="61"/>
      <c r="C66" s="3" t="s">
        <v>4</v>
      </c>
      <c r="D66" s="4">
        <v>1</v>
      </c>
      <c r="E66" s="4">
        <v>1677</v>
      </c>
      <c r="F66" s="4">
        <v>1708</v>
      </c>
      <c r="G66" s="4">
        <v>1702</v>
      </c>
      <c r="H66" s="4">
        <v>1684</v>
      </c>
      <c r="I66" s="4">
        <v>1713</v>
      </c>
      <c r="J66" s="4">
        <v>1695</v>
      </c>
      <c r="K66" s="5">
        <v>1718</v>
      </c>
      <c r="M66">
        <f>1-(E67/$E$66)</f>
        <v>0.37865235539654141</v>
      </c>
      <c r="N66">
        <f>1-(F67/$F$66)</f>
        <v>0.80562060889929743</v>
      </c>
      <c r="O66">
        <f>1-(G67/$G$66)</f>
        <v>0.63689776733254999</v>
      </c>
      <c r="P66">
        <f>1-(H67/$H$66)</f>
        <v>0.69121140142517823</v>
      </c>
      <c r="Q66">
        <f>1-(I67/$I$66)</f>
        <v>0.4833625218914186</v>
      </c>
      <c r="R66">
        <f>1-(J67/$J$66)</f>
        <v>0.80530973451327437</v>
      </c>
      <c r="S66">
        <f>1-(K67/$K$66)</f>
        <v>0.58905704307334106</v>
      </c>
    </row>
    <row r="67" spans="1:19" x14ac:dyDescent="0.35">
      <c r="B67" s="61"/>
      <c r="C67" s="6" t="s">
        <v>5</v>
      </c>
      <c r="D67" s="7">
        <v>1</v>
      </c>
      <c r="E67" s="7">
        <v>1042</v>
      </c>
      <c r="F67" s="7">
        <v>332</v>
      </c>
      <c r="G67" s="7">
        <v>618</v>
      </c>
      <c r="H67" s="7">
        <v>520</v>
      </c>
      <c r="I67" s="7">
        <v>885</v>
      </c>
      <c r="J67" s="7">
        <v>330</v>
      </c>
      <c r="K67" s="8">
        <v>706</v>
      </c>
      <c r="M67">
        <f t="shared" ref="M67:M70" si="71">1-(E68/$E$66)</f>
        <v>0.3273703041144902</v>
      </c>
      <c r="N67">
        <f t="shared" ref="N67:N70" si="72">1-(F68/$F$66)</f>
        <v>0.85655737704918034</v>
      </c>
      <c r="O67">
        <f t="shared" ref="O67:O70" si="73">1-(G68/$G$66)</f>
        <v>0.68566392479435956</v>
      </c>
      <c r="P67">
        <f t="shared" ref="P67:P70" si="74">1-(H68/$H$66)</f>
        <v>0.69239904988123513</v>
      </c>
      <c r="Q67">
        <f t="shared" ref="Q67:Q70" si="75">1-(I68/$I$66)</f>
        <v>0.56217162872154114</v>
      </c>
      <c r="R67">
        <f t="shared" ref="R67:R70" si="76">1-(J68/$J$66)</f>
        <v>0.74749262536873151</v>
      </c>
      <c r="S67">
        <f t="shared" ref="S67:S70" si="77">1-(K68/$K$66)</f>
        <v>0.60069848661233993</v>
      </c>
    </row>
    <row r="68" spans="1:19" x14ac:dyDescent="0.35">
      <c r="B68" s="61"/>
      <c r="C68" s="9"/>
      <c r="D68" s="1">
        <v>2</v>
      </c>
      <c r="E68" s="1">
        <v>1128</v>
      </c>
      <c r="F68" s="1">
        <v>245</v>
      </c>
      <c r="G68" s="1">
        <v>535</v>
      </c>
      <c r="H68" s="1">
        <v>518</v>
      </c>
      <c r="I68" s="1">
        <v>750</v>
      </c>
      <c r="J68" s="1">
        <v>428</v>
      </c>
      <c r="K68" s="10">
        <v>686</v>
      </c>
      <c r="M68">
        <f t="shared" si="71"/>
        <v>0.33214072748956469</v>
      </c>
      <c r="N68">
        <f t="shared" si="72"/>
        <v>0.6223653395784543</v>
      </c>
      <c r="O68">
        <f t="shared" si="73"/>
        <v>0.52408930669800236</v>
      </c>
      <c r="P68">
        <f t="shared" si="74"/>
        <v>0.62351543942992871</v>
      </c>
      <c r="Q68">
        <f t="shared" si="75"/>
        <v>0.48511383537653241</v>
      </c>
      <c r="R68">
        <f t="shared" si="76"/>
        <v>0.57109144542772861</v>
      </c>
      <c r="S68">
        <f t="shared" si="77"/>
        <v>0.54132712456344589</v>
      </c>
    </row>
    <row r="69" spans="1:19" x14ac:dyDescent="0.35">
      <c r="B69" s="61"/>
      <c r="C69" s="9"/>
      <c r="D69" s="1">
        <v>3</v>
      </c>
      <c r="E69" s="1">
        <v>1120</v>
      </c>
      <c r="F69" s="1">
        <v>645</v>
      </c>
      <c r="G69" s="1">
        <v>810</v>
      </c>
      <c r="H69" s="1">
        <v>634</v>
      </c>
      <c r="I69" s="1">
        <v>882</v>
      </c>
      <c r="J69" s="1">
        <v>727</v>
      </c>
      <c r="K69" s="10">
        <v>788</v>
      </c>
      <c r="M69">
        <f t="shared" si="71"/>
        <v>0.30113297555158025</v>
      </c>
      <c r="N69">
        <f t="shared" si="72"/>
        <v>0.92740046838407497</v>
      </c>
      <c r="O69">
        <f t="shared" si="73"/>
        <v>0.35135135135135132</v>
      </c>
      <c r="P69">
        <f t="shared" si="74"/>
        <v>0.51365795724465557</v>
      </c>
      <c r="Q69">
        <f t="shared" si="75"/>
        <v>0.61062463514302401</v>
      </c>
      <c r="R69">
        <f t="shared" si="76"/>
        <v>0.5752212389380531</v>
      </c>
      <c r="S69">
        <f t="shared" si="77"/>
        <v>0.49650756693830034</v>
      </c>
    </row>
    <row r="70" spans="1:19" x14ac:dyDescent="0.35">
      <c r="B70" s="61"/>
      <c r="C70" s="9"/>
      <c r="D70" s="1">
        <v>4</v>
      </c>
      <c r="E70" s="1">
        <v>1172</v>
      </c>
      <c r="F70" s="1">
        <v>124</v>
      </c>
      <c r="G70" s="1">
        <v>1104</v>
      </c>
      <c r="H70" s="1">
        <v>819</v>
      </c>
      <c r="I70" s="1">
        <v>667</v>
      </c>
      <c r="J70" s="1">
        <v>720</v>
      </c>
      <c r="K70" s="10">
        <v>865</v>
      </c>
      <c r="M70">
        <f t="shared" si="71"/>
        <v>0.29099582587954675</v>
      </c>
      <c r="N70">
        <f t="shared" si="72"/>
        <v>0.66159250585480089</v>
      </c>
      <c r="O70">
        <f t="shared" si="73"/>
        <v>0.65217391304347827</v>
      </c>
      <c r="P70">
        <f t="shared" si="74"/>
        <v>0.56710213776722096</v>
      </c>
      <c r="Q70">
        <f t="shared" si="75"/>
        <v>0.86981903093987156</v>
      </c>
      <c r="R70">
        <f t="shared" si="76"/>
        <v>0.74395280235988204</v>
      </c>
      <c r="S70">
        <f t="shared" si="77"/>
        <v>0.45809080325960416</v>
      </c>
    </row>
    <row r="71" spans="1:19" ht="15" thickBot="1" x14ac:dyDescent="0.4">
      <c r="B71" s="62"/>
      <c r="C71" s="11"/>
      <c r="D71" s="12">
        <v>5</v>
      </c>
      <c r="E71" s="12">
        <v>1189</v>
      </c>
      <c r="F71" s="12">
        <v>578</v>
      </c>
      <c r="G71" s="12">
        <v>592</v>
      </c>
      <c r="H71" s="12">
        <v>729</v>
      </c>
      <c r="I71" s="12">
        <v>223</v>
      </c>
      <c r="J71" s="12">
        <v>434</v>
      </c>
      <c r="K71" s="13">
        <v>931</v>
      </c>
      <c r="M71" s="51">
        <f>AVERAGE(M66:M70)</f>
        <v>0.32605843768634468</v>
      </c>
      <c r="N71" s="51">
        <f t="shared" ref="N71:S71" si="78">AVERAGE(N66:N70)</f>
        <v>0.77470725995316159</v>
      </c>
      <c r="O71" s="51">
        <f t="shared" si="78"/>
        <v>0.57003525264394828</v>
      </c>
      <c r="P71" s="51">
        <f t="shared" si="78"/>
        <v>0.61757719714964365</v>
      </c>
      <c r="Q71" s="51">
        <f t="shared" si="78"/>
        <v>0.60221833041447759</v>
      </c>
      <c r="R71" s="51">
        <f t="shared" si="78"/>
        <v>0.68861356932153384</v>
      </c>
      <c r="S71" s="51">
        <f t="shared" si="78"/>
        <v>0.53713620488940628</v>
      </c>
    </row>
    <row r="73" spans="1:19" ht="15" thickBot="1" x14ac:dyDescent="0.4"/>
    <row r="74" spans="1:19" x14ac:dyDescent="0.35">
      <c r="A74" t="s">
        <v>27</v>
      </c>
      <c r="B74" s="71" t="s">
        <v>6</v>
      </c>
      <c r="C74" s="70"/>
      <c r="D74" s="68"/>
      <c r="E74" s="68" t="s">
        <v>0</v>
      </c>
      <c r="F74" s="68"/>
      <c r="G74" s="68"/>
      <c r="H74" s="68"/>
      <c r="I74" s="68"/>
      <c r="J74" s="68"/>
      <c r="K74" s="69"/>
      <c r="M74" s="68" t="s">
        <v>0</v>
      </c>
      <c r="N74" s="68"/>
      <c r="O74" s="68"/>
      <c r="P74" s="68"/>
      <c r="Q74" s="68"/>
      <c r="R74" s="68"/>
      <c r="S74" s="69"/>
    </row>
    <row r="75" spans="1:19" ht="15" thickBot="1" x14ac:dyDescent="0.4">
      <c r="B75" s="72"/>
      <c r="C75" s="66" t="s">
        <v>1</v>
      </c>
      <c r="D75" s="67"/>
      <c r="E75" s="12">
        <v>1</v>
      </c>
      <c r="F75" s="12">
        <v>2</v>
      </c>
      <c r="G75" s="12">
        <v>3</v>
      </c>
      <c r="H75" s="12">
        <v>4</v>
      </c>
      <c r="I75" s="12">
        <v>5</v>
      </c>
      <c r="J75" s="12">
        <v>6</v>
      </c>
      <c r="K75" s="12">
        <v>7</v>
      </c>
      <c r="M75" s="12">
        <v>1</v>
      </c>
      <c r="N75" s="12">
        <v>2</v>
      </c>
      <c r="O75" s="12">
        <v>3</v>
      </c>
      <c r="P75" s="12">
        <v>4</v>
      </c>
      <c r="Q75" s="12">
        <v>5</v>
      </c>
      <c r="R75" s="12">
        <v>6</v>
      </c>
      <c r="S75" s="12">
        <v>7</v>
      </c>
    </row>
    <row r="76" spans="1:19" ht="15" thickBot="1" x14ac:dyDescent="0.4">
      <c r="B76" s="72"/>
      <c r="C76" s="3" t="s">
        <v>4</v>
      </c>
      <c r="D76" s="4">
        <v>1</v>
      </c>
      <c r="E76" s="4">
        <v>1511</v>
      </c>
      <c r="F76" s="4">
        <v>1544</v>
      </c>
      <c r="G76" s="4">
        <v>1500</v>
      </c>
      <c r="H76" s="4">
        <v>1546</v>
      </c>
      <c r="I76" s="4">
        <v>1547</v>
      </c>
      <c r="J76" s="4">
        <v>1519</v>
      </c>
      <c r="K76" s="5">
        <v>1505</v>
      </c>
      <c r="M76">
        <f>1-(E77/$E$76)</f>
        <v>0.3626737260092654</v>
      </c>
      <c r="N76">
        <f>1-(F77/$F$76)</f>
        <v>0.43458549222797926</v>
      </c>
      <c r="O76">
        <f>1-(G77/$G$76)</f>
        <v>0.57866666666666666</v>
      </c>
      <c r="P76">
        <f>1-(H77/$H$76)</f>
        <v>0.53622250970245799</v>
      </c>
      <c r="Q76">
        <f>1-(I77/$I$76)</f>
        <v>0.23012281835811244</v>
      </c>
      <c r="R76">
        <f>1-(J77/$J$76)</f>
        <v>0.56484529295589203</v>
      </c>
      <c r="S76">
        <f>1-(K77/$K$76)</f>
        <v>0.42591362126245846</v>
      </c>
    </row>
    <row r="77" spans="1:19" x14ac:dyDescent="0.35">
      <c r="B77" s="72"/>
      <c r="C77" s="6" t="s">
        <v>5</v>
      </c>
      <c r="D77" s="7">
        <v>1</v>
      </c>
      <c r="E77" s="7">
        <v>963</v>
      </c>
      <c r="F77" s="7">
        <v>873</v>
      </c>
      <c r="G77" s="7">
        <v>632</v>
      </c>
      <c r="H77" s="7">
        <v>717</v>
      </c>
      <c r="I77" s="7">
        <v>1191</v>
      </c>
      <c r="J77" s="7">
        <v>661</v>
      </c>
      <c r="K77" s="8">
        <v>864</v>
      </c>
      <c r="M77">
        <f t="shared" ref="M77:M80" si="79">1-(E78/$E$76)</f>
        <v>6.75049636002647E-2</v>
      </c>
      <c r="N77">
        <f t="shared" ref="N77:N80" si="80">1-(F78/$F$76)</f>
        <v>0.35945595854922274</v>
      </c>
      <c r="O77">
        <f t="shared" ref="O77:O80" si="81">1-(G78/$G$76)</f>
        <v>0.61266666666666669</v>
      </c>
      <c r="P77">
        <f t="shared" ref="P77:P80" si="82">1-(H78/$H$76)</f>
        <v>0.56468305304010347</v>
      </c>
      <c r="Q77">
        <f t="shared" ref="Q77:Q80" si="83">1-(I78/$I$76)</f>
        <v>0.35035552682611504</v>
      </c>
      <c r="R77">
        <f t="shared" ref="R77:R80" si="84">1-(J78/$J$76)</f>
        <v>0.82751810401579984</v>
      </c>
      <c r="S77">
        <f t="shared" ref="S77:S80" si="85">1-(K78/$K$76)</f>
        <v>0.32026578073089706</v>
      </c>
    </row>
    <row r="78" spans="1:19" x14ac:dyDescent="0.35">
      <c r="B78" s="72"/>
      <c r="C78" s="9"/>
      <c r="D78" s="1">
        <v>2</v>
      </c>
      <c r="E78" s="1">
        <v>1409</v>
      </c>
      <c r="F78" s="1">
        <v>989</v>
      </c>
      <c r="G78" s="1">
        <v>581</v>
      </c>
      <c r="H78" s="1">
        <v>673</v>
      </c>
      <c r="I78" s="1">
        <v>1005</v>
      </c>
      <c r="J78" s="1">
        <v>262</v>
      </c>
      <c r="K78" s="10">
        <v>1023</v>
      </c>
      <c r="M78">
        <f t="shared" si="79"/>
        <v>0.32958305757776307</v>
      </c>
      <c r="N78">
        <f t="shared" si="80"/>
        <v>0.62823834196891193</v>
      </c>
      <c r="O78">
        <f t="shared" si="81"/>
        <v>0.35533333333333328</v>
      </c>
      <c r="P78">
        <f t="shared" si="82"/>
        <v>0.64230271668822769</v>
      </c>
      <c r="Q78">
        <f t="shared" si="83"/>
        <v>0.18358112475759536</v>
      </c>
      <c r="R78">
        <f t="shared" si="84"/>
        <v>0.54904542462146155</v>
      </c>
      <c r="S78">
        <f t="shared" si="85"/>
        <v>0.31893687707641194</v>
      </c>
    </row>
    <row r="79" spans="1:19" x14ac:dyDescent="0.35">
      <c r="B79" s="72"/>
      <c r="C79" s="9"/>
      <c r="D79" s="1">
        <v>3</v>
      </c>
      <c r="E79" s="1">
        <v>1013</v>
      </c>
      <c r="F79" s="1">
        <v>574</v>
      </c>
      <c r="G79" s="1">
        <v>967</v>
      </c>
      <c r="H79" s="1">
        <v>553</v>
      </c>
      <c r="I79" s="1">
        <v>1263</v>
      </c>
      <c r="J79" s="1">
        <v>685</v>
      </c>
      <c r="K79" s="10">
        <v>1025</v>
      </c>
      <c r="M79">
        <f t="shared" si="79"/>
        <v>0.24619457313037718</v>
      </c>
      <c r="N79">
        <f t="shared" si="80"/>
        <v>0.70142487046632129</v>
      </c>
      <c r="O79">
        <f t="shared" si="81"/>
        <v>0.44133333333333336</v>
      </c>
      <c r="P79">
        <f t="shared" si="82"/>
        <v>0.39974126778783958</v>
      </c>
      <c r="Q79">
        <f t="shared" si="83"/>
        <v>0.40336134453781514</v>
      </c>
      <c r="R79">
        <f t="shared" si="84"/>
        <v>0.74061882817643188</v>
      </c>
      <c r="S79">
        <f t="shared" si="85"/>
        <v>0.40199335548172754</v>
      </c>
    </row>
    <row r="80" spans="1:19" x14ac:dyDescent="0.35">
      <c r="B80" s="72"/>
      <c r="C80" s="9"/>
      <c r="D80" s="1">
        <v>4</v>
      </c>
      <c r="E80" s="1">
        <v>1139</v>
      </c>
      <c r="F80" s="1">
        <v>461</v>
      </c>
      <c r="G80" s="1">
        <v>838</v>
      </c>
      <c r="H80" s="1">
        <v>928</v>
      </c>
      <c r="I80" s="1">
        <v>923</v>
      </c>
      <c r="J80" s="1">
        <v>394</v>
      </c>
      <c r="K80" s="10">
        <v>900</v>
      </c>
      <c r="M80">
        <f t="shared" si="79"/>
        <v>0.35473196558570486</v>
      </c>
      <c r="N80">
        <f t="shared" si="80"/>
        <v>0.69883419689119175</v>
      </c>
      <c r="O80">
        <f t="shared" si="81"/>
        <v>0.40666666666666662</v>
      </c>
      <c r="P80">
        <f t="shared" si="82"/>
        <v>0.88098318240620954</v>
      </c>
      <c r="Q80">
        <f t="shared" si="83"/>
        <v>0.50872656755009693</v>
      </c>
      <c r="R80">
        <f t="shared" si="84"/>
        <v>0.51876234364713625</v>
      </c>
      <c r="S80">
        <f t="shared" si="85"/>
        <v>0.4279069767441861</v>
      </c>
    </row>
    <row r="81" spans="2:19" ht="15" thickBot="1" x14ac:dyDescent="0.4">
      <c r="B81" s="73"/>
      <c r="C81" s="11"/>
      <c r="D81" s="12">
        <v>5</v>
      </c>
      <c r="E81" s="12">
        <v>975</v>
      </c>
      <c r="F81" s="12">
        <v>465</v>
      </c>
      <c r="G81" s="12">
        <v>890</v>
      </c>
      <c r="H81" s="12">
        <v>184</v>
      </c>
      <c r="I81" s="12">
        <v>760</v>
      </c>
      <c r="J81" s="12">
        <v>731</v>
      </c>
      <c r="K81" s="13">
        <v>861</v>
      </c>
      <c r="M81" s="51">
        <f>AVERAGE(M76:M80)</f>
        <v>0.27213765718067506</v>
      </c>
      <c r="N81" s="51">
        <f t="shared" ref="N81:S81" si="86">AVERAGE(N76:N80)</f>
        <v>0.56450777202072544</v>
      </c>
      <c r="O81" s="51">
        <f t="shared" si="86"/>
        <v>0.47893333333333332</v>
      </c>
      <c r="P81" s="51">
        <f t="shared" si="86"/>
        <v>0.60478654592496761</v>
      </c>
      <c r="Q81" s="51">
        <f t="shared" si="86"/>
        <v>0.33522947640594697</v>
      </c>
      <c r="R81" s="51">
        <f t="shared" si="86"/>
        <v>0.64015799868334433</v>
      </c>
      <c r="S81" s="51">
        <f t="shared" si="86"/>
        <v>0.37900332225913624</v>
      </c>
    </row>
    <row r="82" spans="2:19" ht="15" thickBot="1" x14ac:dyDescent="0.4">
      <c r="B82" s="71" t="s">
        <v>8</v>
      </c>
      <c r="C82" s="66" t="s">
        <v>1</v>
      </c>
      <c r="D82" s="67"/>
      <c r="E82" s="12">
        <v>1</v>
      </c>
      <c r="F82" s="12">
        <v>2</v>
      </c>
      <c r="G82" s="12">
        <v>3</v>
      </c>
      <c r="H82" s="12">
        <v>4</v>
      </c>
      <c r="I82" s="12">
        <v>5</v>
      </c>
      <c r="J82" s="12">
        <v>6</v>
      </c>
      <c r="K82" s="12">
        <v>7</v>
      </c>
    </row>
    <row r="83" spans="2:19" ht="15" thickBot="1" x14ac:dyDescent="0.4">
      <c r="B83" s="72"/>
      <c r="C83" s="3" t="s">
        <v>4</v>
      </c>
      <c r="D83" s="4">
        <v>1</v>
      </c>
      <c r="E83" s="4">
        <v>1542</v>
      </c>
      <c r="F83" s="4">
        <v>1526</v>
      </c>
      <c r="G83" s="4">
        <v>1530</v>
      </c>
      <c r="H83" s="4">
        <v>1533</v>
      </c>
      <c r="I83" s="4">
        <v>1532</v>
      </c>
      <c r="J83" s="4">
        <v>1530</v>
      </c>
      <c r="K83" s="5">
        <v>1553</v>
      </c>
      <c r="M83">
        <f>1-(E84/$E$83)</f>
        <v>0.46562905317769132</v>
      </c>
      <c r="N83">
        <f>1-(F84/$F$83)</f>
        <v>0.68872870249017037</v>
      </c>
      <c r="O83">
        <f>1-(G84/$G$83)</f>
        <v>0.57647058823529407</v>
      </c>
      <c r="P83">
        <f>1-(H84/$H$83)</f>
        <v>0.79908675799086759</v>
      </c>
      <c r="Q83">
        <f>1-(I84/$I$83)</f>
        <v>0.47454308093994779</v>
      </c>
      <c r="R83">
        <f>1-(J84/$J$83)</f>
        <v>0.65490196078431373</v>
      </c>
      <c r="S83">
        <f>1-(K84/$K$83)</f>
        <v>0.60849967804249838</v>
      </c>
    </row>
    <row r="84" spans="2:19" x14ac:dyDescent="0.35">
      <c r="B84" s="72"/>
      <c r="C84" s="6" t="s">
        <v>5</v>
      </c>
      <c r="D84" s="7">
        <v>1</v>
      </c>
      <c r="E84" s="7">
        <v>824</v>
      </c>
      <c r="F84" s="7">
        <v>475</v>
      </c>
      <c r="G84" s="7">
        <v>648</v>
      </c>
      <c r="H84" s="7">
        <v>308</v>
      </c>
      <c r="I84" s="7">
        <v>805</v>
      </c>
      <c r="J84" s="7">
        <v>528</v>
      </c>
      <c r="K84" s="8">
        <v>608</v>
      </c>
      <c r="M84">
        <f t="shared" ref="M84:M87" si="87">1-(E85/$E$83)</f>
        <v>0.3897535667963683</v>
      </c>
      <c r="N84">
        <f t="shared" ref="N84:N87" si="88">1-(F85/$F$83)</f>
        <v>0.6526867627785059</v>
      </c>
      <c r="O84">
        <f t="shared" ref="O84:O87" si="89">1-(G85/$G$83)</f>
        <v>0.25424836601307188</v>
      </c>
      <c r="P84">
        <f t="shared" ref="P84:P87" si="90">1-(H85/$H$83)</f>
        <v>0.78604044357469016</v>
      </c>
      <c r="Q84">
        <f t="shared" ref="Q84:Q87" si="91">1-(I85/$I$83)</f>
        <v>0.59203655352480422</v>
      </c>
      <c r="R84">
        <f t="shared" ref="R84:R87" si="92">1-(J85/$J$83)</f>
        <v>0.51960784313725483</v>
      </c>
      <c r="S84">
        <f t="shared" ref="S84:S87" si="93">1-(K85/$K$83)</f>
        <v>0.41339343206696721</v>
      </c>
    </row>
    <row r="85" spans="2:19" x14ac:dyDescent="0.35">
      <c r="B85" s="72"/>
      <c r="C85" s="9"/>
      <c r="D85" s="1">
        <v>2</v>
      </c>
      <c r="E85" s="1">
        <v>941</v>
      </c>
      <c r="F85" s="1">
        <v>530</v>
      </c>
      <c r="G85" s="1">
        <v>1141</v>
      </c>
      <c r="H85" s="1">
        <v>328</v>
      </c>
      <c r="I85" s="1">
        <v>625</v>
      </c>
      <c r="J85" s="1">
        <v>735</v>
      </c>
      <c r="K85" s="10">
        <v>911</v>
      </c>
      <c r="M85">
        <f t="shared" si="87"/>
        <v>0.50129701686121919</v>
      </c>
      <c r="N85">
        <f t="shared" si="88"/>
        <v>0.54587155963302747</v>
      </c>
      <c r="O85">
        <f t="shared" si="89"/>
        <v>0.60326797385620923</v>
      </c>
      <c r="P85">
        <f t="shared" si="90"/>
        <v>0.86366601435094581</v>
      </c>
      <c r="Q85">
        <f t="shared" si="91"/>
        <v>0.58028720626631847</v>
      </c>
      <c r="R85">
        <f t="shared" si="92"/>
        <v>0.76143790849673199</v>
      </c>
      <c r="S85">
        <f t="shared" si="93"/>
        <v>0.6245975531229877</v>
      </c>
    </row>
    <row r="86" spans="2:19" x14ac:dyDescent="0.35">
      <c r="B86" s="72"/>
      <c r="C86" s="9"/>
      <c r="D86" s="1">
        <v>3</v>
      </c>
      <c r="E86" s="1">
        <v>769</v>
      </c>
      <c r="F86" s="1">
        <v>693</v>
      </c>
      <c r="G86" s="1">
        <v>607</v>
      </c>
      <c r="H86" s="1">
        <v>209</v>
      </c>
      <c r="I86" s="1">
        <v>643</v>
      </c>
      <c r="J86" s="1">
        <v>365</v>
      </c>
      <c r="K86" s="10">
        <v>583</v>
      </c>
      <c r="M86">
        <f t="shared" si="87"/>
        <v>0.41958495460440981</v>
      </c>
      <c r="N86">
        <f t="shared" si="88"/>
        <v>0.63564875491480999</v>
      </c>
      <c r="O86">
        <f t="shared" si="89"/>
        <v>0.65816993464052287</v>
      </c>
      <c r="P86">
        <f t="shared" si="90"/>
        <v>0.69732550554468364</v>
      </c>
      <c r="Q86">
        <f t="shared" si="91"/>
        <v>0.51827676240208875</v>
      </c>
      <c r="R86">
        <f t="shared" si="92"/>
        <v>0.40849673202614378</v>
      </c>
      <c r="S86">
        <f t="shared" si="93"/>
        <v>0.43979394719896969</v>
      </c>
    </row>
    <row r="87" spans="2:19" ht="15" thickBot="1" x14ac:dyDescent="0.4">
      <c r="B87" s="72"/>
      <c r="C87" s="9"/>
      <c r="D87" s="1">
        <v>4</v>
      </c>
      <c r="E87" s="1">
        <v>895</v>
      </c>
      <c r="F87" s="1">
        <v>556</v>
      </c>
      <c r="G87" s="1">
        <v>523</v>
      </c>
      <c r="H87" s="1">
        <v>464</v>
      </c>
      <c r="I87" s="1">
        <v>738</v>
      </c>
      <c r="J87" s="1">
        <v>905</v>
      </c>
      <c r="K87" s="13">
        <v>870</v>
      </c>
      <c r="M87">
        <f t="shared" si="87"/>
        <v>0.54604409857328151</v>
      </c>
      <c r="N87">
        <f t="shared" si="88"/>
        <v>0.66186107470511146</v>
      </c>
      <c r="O87">
        <f t="shared" si="89"/>
        <v>0.71372549019607845</v>
      </c>
      <c r="P87">
        <f t="shared" si="90"/>
        <v>0.96477495107632094</v>
      </c>
      <c r="Q87">
        <f t="shared" si="91"/>
        <v>0.49412532637075723</v>
      </c>
      <c r="R87">
        <f t="shared" si="92"/>
        <v>0.30326797385620918</v>
      </c>
      <c r="S87">
        <f t="shared" si="93"/>
        <v>0.3277527366387637</v>
      </c>
    </row>
    <row r="88" spans="2:19" ht="15" thickBot="1" x14ac:dyDescent="0.4">
      <c r="B88" s="73"/>
      <c r="C88" s="11"/>
      <c r="D88" s="12">
        <v>5</v>
      </c>
      <c r="E88" s="12">
        <v>700</v>
      </c>
      <c r="F88" s="12">
        <v>516</v>
      </c>
      <c r="G88" s="12">
        <v>438</v>
      </c>
      <c r="H88" s="12">
        <v>54</v>
      </c>
      <c r="I88" s="12">
        <v>775</v>
      </c>
      <c r="J88" s="12">
        <v>1066</v>
      </c>
      <c r="K88" s="50">
        <v>1044</v>
      </c>
      <c r="M88" s="51">
        <f>AVERAGE(M83:M87)</f>
        <v>0.46446173800259399</v>
      </c>
      <c r="N88" s="51">
        <f t="shared" ref="N88:S88" si="94">AVERAGE(N83:N87)</f>
        <v>0.63695937090432508</v>
      </c>
      <c r="O88" s="51">
        <f t="shared" si="94"/>
        <v>0.56117647058823539</v>
      </c>
      <c r="P88" s="51">
        <f t="shared" si="94"/>
        <v>0.82217873450750167</v>
      </c>
      <c r="Q88" s="51">
        <f t="shared" si="94"/>
        <v>0.53185378590078325</v>
      </c>
      <c r="R88" s="51">
        <f t="shared" si="94"/>
        <v>0.52954248366013057</v>
      </c>
      <c r="S88" s="51">
        <f t="shared" si="94"/>
        <v>0.48280746941403729</v>
      </c>
    </row>
    <row r="89" spans="2:19" ht="15" thickBot="1" x14ac:dyDescent="0.4">
      <c r="B89" s="71" t="s">
        <v>9</v>
      </c>
      <c r="C89" s="66" t="s">
        <v>1</v>
      </c>
      <c r="D89" s="67"/>
      <c r="E89" s="12">
        <v>1</v>
      </c>
      <c r="F89" s="12">
        <v>2</v>
      </c>
      <c r="G89" s="12">
        <v>3</v>
      </c>
      <c r="H89" s="12">
        <v>4</v>
      </c>
      <c r="I89" s="12">
        <v>5</v>
      </c>
      <c r="J89" s="12">
        <v>6</v>
      </c>
      <c r="K89" s="12">
        <v>7</v>
      </c>
    </row>
    <row r="90" spans="2:19" ht="15" thickBot="1" x14ac:dyDescent="0.4">
      <c r="B90" s="72"/>
      <c r="C90" s="3" t="s">
        <v>4</v>
      </c>
      <c r="D90" s="4">
        <v>1</v>
      </c>
      <c r="E90" s="4">
        <v>1506</v>
      </c>
      <c r="F90" s="4">
        <v>1545</v>
      </c>
      <c r="G90" s="4">
        <v>1520</v>
      </c>
      <c r="H90" s="4">
        <v>1489</v>
      </c>
      <c r="I90" s="4">
        <v>1532</v>
      </c>
      <c r="J90" s="4">
        <v>1506</v>
      </c>
      <c r="K90" s="5">
        <v>1530</v>
      </c>
      <c r="M90">
        <f>1-(E91/$E$90)</f>
        <v>0.38180610889774236</v>
      </c>
      <c r="N90">
        <f>1-(F91/$F$90)</f>
        <v>0.65954692556634309</v>
      </c>
      <c r="O90">
        <f>1-(G91/$G$90)</f>
        <v>0.77500000000000002</v>
      </c>
      <c r="P90">
        <f>1-(H91/$H$90)</f>
        <v>0.45735392881128278</v>
      </c>
      <c r="Q90">
        <f>1-(I91/$I$90)</f>
        <v>0.33093994778067881</v>
      </c>
      <c r="R90">
        <f>1-(J91/$J$90)</f>
        <v>0.52656042496679945</v>
      </c>
      <c r="S90">
        <f>1-(K91/$K$90)</f>
        <v>0.50261437908496731</v>
      </c>
    </row>
    <row r="91" spans="2:19" x14ac:dyDescent="0.35">
      <c r="B91" s="72"/>
      <c r="C91" s="6" t="s">
        <v>5</v>
      </c>
      <c r="D91" s="7">
        <v>1</v>
      </c>
      <c r="E91" s="7">
        <v>931</v>
      </c>
      <c r="F91" s="7">
        <v>526</v>
      </c>
      <c r="G91" s="7">
        <v>342</v>
      </c>
      <c r="H91" s="7">
        <v>808</v>
      </c>
      <c r="I91" s="7">
        <v>1025</v>
      </c>
      <c r="J91" s="7">
        <v>713</v>
      </c>
      <c r="K91" s="8">
        <v>761</v>
      </c>
      <c r="M91">
        <f t="shared" ref="M91:M94" si="95">1-(E92/$E$90)</f>
        <v>0.38844621513944222</v>
      </c>
      <c r="N91">
        <f t="shared" ref="N91:N94" si="96">1-(F92/$F$90)</f>
        <v>0.72168284789644011</v>
      </c>
      <c r="O91">
        <f t="shared" ref="O91:O94" si="97">1-(G92/$G$90)</f>
        <v>0.62631578947368416</v>
      </c>
      <c r="P91">
        <f t="shared" ref="P91:P94" si="98">1-(H92/$H$90)</f>
        <v>0.69442578912021491</v>
      </c>
      <c r="Q91">
        <f t="shared" ref="Q91:Q94" si="99">1-(I92/$I$90)</f>
        <v>0.55548302872062671</v>
      </c>
      <c r="R91">
        <f t="shared" ref="R91:R94" si="100">1-(J92/$J$90)</f>
        <v>0.74103585657370519</v>
      </c>
      <c r="S91">
        <f t="shared" ref="S91:S94" si="101">1-(K92/$K$90)</f>
        <v>0.63921568627450975</v>
      </c>
    </row>
    <row r="92" spans="2:19" x14ac:dyDescent="0.35">
      <c r="B92" s="72"/>
      <c r="C92" s="9"/>
      <c r="D92" s="1">
        <v>2</v>
      </c>
      <c r="E92" s="1">
        <v>921</v>
      </c>
      <c r="F92" s="1">
        <v>430</v>
      </c>
      <c r="G92" s="1">
        <v>568</v>
      </c>
      <c r="H92" s="1">
        <v>455</v>
      </c>
      <c r="I92" s="1">
        <v>681</v>
      </c>
      <c r="J92" s="1">
        <v>390</v>
      </c>
      <c r="K92" s="10">
        <v>552</v>
      </c>
      <c r="M92">
        <f t="shared" si="95"/>
        <v>0.14807436918990702</v>
      </c>
      <c r="N92">
        <f t="shared" si="96"/>
        <v>0.74304207119741106</v>
      </c>
      <c r="O92">
        <f t="shared" si="97"/>
        <v>0.50197368421052624</v>
      </c>
      <c r="P92">
        <f t="shared" si="98"/>
        <v>0.66890530557421091</v>
      </c>
      <c r="Q92">
        <f t="shared" si="99"/>
        <v>0.35770234986945171</v>
      </c>
      <c r="R92">
        <f t="shared" si="100"/>
        <v>0.62749003984063745</v>
      </c>
      <c r="S92">
        <f t="shared" si="101"/>
        <v>0.22418300653594769</v>
      </c>
    </row>
    <row r="93" spans="2:19" x14ac:dyDescent="0.35">
      <c r="B93" s="72"/>
      <c r="C93" s="9"/>
      <c r="D93" s="1">
        <v>3</v>
      </c>
      <c r="E93" s="1">
        <v>1283</v>
      </c>
      <c r="F93" s="1">
        <v>397</v>
      </c>
      <c r="G93" s="1">
        <v>757</v>
      </c>
      <c r="H93" s="1">
        <v>493</v>
      </c>
      <c r="I93" s="1">
        <v>984</v>
      </c>
      <c r="J93" s="1">
        <v>561</v>
      </c>
      <c r="K93" s="10">
        <v>1187</v>
      </c>
      <c r="M93">
        <f t="shared" si="95"/>
        <v>0.21314741035856577</v>
      </c>
      <c r="N93">
        <f t="shared" si="96"/>
        <v>0.77475728155339807</v>
      </c>
      <c r="O93">
        <f t="shared" si="97"/>
        <v>0.37105263157894741</v>
      </c>
      <c r="P93">
        <f t="shared" si="98"/>
        <v>0.52988582941571527</v>
      </c>
      <c r="Q93">
        <f t="shared" si="99"/>
        <v>0.53133159268929497</v>
      </c>
      <c r="R93">
        <f t="shared" si="100"/>
        <v>0.37383798140770252</v>
      </c>
      <c r="S93">
        <f t="shared" si="101"/>
        <v>0.40915032679738561</v>
      </c>
    </row>
    <row r="94" spans="2:19" x14ac:dyDescent="0.35">
      <c r="B94" s="72"/>
      <c r="C94" s="9"/>
      <c r="D94" s="1">
        <v>4</v>
      </c>
      <c r="E94" s="1">
        <v>1185</v>
      </c>
      <c r="F94" s="1">
        <v>348</v>
      </c>
      <c r="G94" s="1">
        <v>956</v>
      </c>
      <c r="H94" s="1">
        <v>700</v>
      </c>
      <c r="I94" s="1">
        <v>718</v>
      </c>
      <c r="J94" s="1">
        <v>943</v>
      </c>
      <c r="K94" s="10">
        <v>904</v>
      </c>
      <c r="M94">
        <f t="shared" si="95"/>
        <v>0.11620185922974768</v>
      </c>
      <c r="N94">
        <f t="shared" si="96"/>
        <v>0.83042071197411005</v>
      </c>
      <c r="O94">
        <f t="shared" si="97"/>
        <v>0.50526315789473686</v>
      </c>
      <c r="P94">
        <f t="shared" si="98"/>
        <v>0.68972464741437212</v>
      </c>
      <c r="Q94">
        <f t="shared" si="99"/>
        <v>0.43407310704960833</v>
      </c>
      <c r="R94">
        <f t="shared" si="100"/>
        <v>0.57304116865869847</v>
      </c>
      <c r="S94">
        <f t="shared" si="101"/>
        <v>0.36797385620915035</v>
      </c>
    </row>
    <row r="95" spans="2:19" ht="15" thickBot="1" x14ac:dyDescent="0.4">
      <c r="B95" s="73"/>
      <c r="C95" s="11"/>
      <c r="D95" s="12">
        <v>5</v>
      </c>
      <c r="E95" s="12">
        <v>1331</v>
      </c>
      <c r="F95" s="12">
        <v>262</v>
      </c>
      <c r="G95" s="12">
        <v>752</v>
      </c>
      <c r="H95" s="12">
        <v>462</v>
      </c>
      <c r="I95" s="12">
        <v>867</v>
      </c>
      <c r="J95" s="12">
        <v>643</v>
      </c>
      <c r="K95" s="13">
        <v>967</v>
      </c>
      <c r="M95" s="51">
        <f>AVERAGE(M90:M94)</f>
        <v>0.24953519256308096</v>
      </c>
      <c r="N95" s="51">
        <f t="shared" ref="N95:S95" si="102">AVERAGE(N90:N94)</f>
        <v>0.74588996763754056</v>
      </c>
      <c r="O95" s="51">
        <f t="shared" si="102"/>
        <v>0.55592105263157898</v>
      </c>
      <c r="P95" s="51">
        <f t="shared" si="102"/>
        <v>0.60805910006715924</v>
      </c>
      <c r="Q95" s="51">
        <f t="shared" si="102"/>
        <v>0.44190600522193213</v>
      </c>
      <c r="R95" s="51">
        <f t="shared" si="102"/>
        <v>0.56839309428950868</v>
      </c>
      <c r="S95" s="51">
        <f t="shared" si="102"/>
        <v>0.42862745098039212</v>
      </c>
    </row>
    <row r="97" spans="1:19" ht="15" thickBot="1" x14ac:dyDescent="0.4"/>
    <row r="98" spans="1:19" x14ac:dyDescent="0.35">
      <c r="A98" t="s">
        <v>31</v>
      </c>
      <c r="B98" s="71" t="s">
        <v>6</v>
      </c>
      <c r="C98" s="70"/>
      <c r="D98" s="68"/>
      <c r="E98" s="68" t="s">
        <v>0</v>
      </c>
      <c r="F98" s="68"/>
      <c r="G98" s="68"/>
      <c r="H98" s="68"/>
      <c r="I98" s="68"/>
      <c r="J98" s="68"/>
      <c r="K98" s="69"/>
      <c r="M98" s="68" t="s">
        <v>0</v>
      </c>
      <c r="N98" s="68"/>
      <c r="O98" s="68"/>
      <c r="P98" s="68"/>
      <c r="Q98" s="68"/>
      <c r="R98" s="68"/>
      <c r="S98" s="69"/>
    </row>
    <row r="99" spans="1:19" ht="15" thickBot="1" x14ac:dyDescent="0.4">
      <c r="B99" s="72"/>
      <c r="C99" s="66" t="s">
        <v>1</v>
      </c>
      <c r="D99" s="67"/>
      <c r="E99" s="12">
        <v>1</v>
      </c>
      <c r="F99" s="12">
        <v>2</v>
      </c>
      <c r="G99" s="12">
        <v>3</v>
      </c>
      <c r="H99" s="12">
        <v>4</v>
      </c>
      <c r="I99" s="12">
        <v>5</v>
      </c>
      <c r="J99" s="12">
        <v>6</v>
      </c>
      <c r="K99" s="12">
        <v>7</v>
      </c>
      <c r="M99" s="12">
        <v>1</v>
      </c>
      <c r="N99" s="12">
        <v>2</v>
      </c>
      <c r="O99" s="12">
        <v>3</v>
      </c>
      <c r="P99" s="12">
        <v>4</v>
      </c>
      <c r="Q99" s="12">
        <v>5</v>
      </c>
      <c r="R99" s="12">
        <v>6</v>
      </c>
      <c r="S99" s="12">
        <v>7</v>
      </c>
    </row>
    <row r="100" spans="1:19" ht="15" thickBot="1" x14ac:dyDescent="0.4">
      <c r="B100" s="72"/>
      <c r="C100" s="3" t="s">
        <v>4</v>
      </c>
      <c r="D100" s="4">
        <v>1</v>
      </c>
      <c r="E100" s="4">
        <v>1356</v>
      </c>
      <c r="F100" s="4">
        <v>1348</v>
      </c>
      <c r="G100" s="4">
        <v>1332</v>
      </c>
      <c r="H100" s="4">
        <v>1365</v>
      </c>
      <c r="I100" s="4">
        <v>1361</v>
      </c>
      <c r="J100" s="4">
        <v>1350</v>
      </c>
      <c r="K100" s="5">
        <v>1354</v>
      </c>
      <c r="M100">
        <f>1-(E101/$E$100)</f>
        <v>0.33480825958702065</v>
      </c>
      <c r="N100">
        <f>1-(F101/$F$100)</f>
        <v>0.53486646884273004</v>
      </c>
      <c r="O100">
        <f>1-(G101/$G$100)</f>
        <v>0.60960960960960964</v>
      </c>
      <c r="P100">
        <f>1-(H101/$H$100)</f>
        <v>0.59194139194139195</v>
      </c>
      <c r="Q100">
        <f>1-(I101/$I$100)</f>
        <v>0.25349008082292435</v>
      </c>
      <c r="R100">
        <f>1-(J101/$J$100)</f>
        <v>0.48592592592592587</v>
      </c>
      <c r="S100">
        <f>1-(K101/$K$100)</f>
        <v>0.49113737075332353</v>
      </c>
    </row>
    <row r="101" spans="1:19" x14ac:dyDescent="0.35">
      <c r="B101" s="72"/>
      <c r="C101" s="6" t="s">
        <v>5</v>
      </c>
      <c r="D101" s="7">
        <v>1</v>
      </c>
      <c r="E101" s="7">
        <v>902</v>
      </c>
      <c r="F101" s="7">
        <v>627</v>
      </c>
      <c r="G101" s="7">
        <v>520</v>
      </c>
      <c r="H101" s="7">
        <v>557</v>
      </c>
      <c r="I101" s="7">
        <v>1016</v>
      </c>
      <c r="J101" s="7">
        <v>694</v>
      </c>
      <c r="K101" s="8">
        <v>689</v>
      </c>
      <c r="M101">
        <f t="shared" ref="M101:M104" si="103">1-(E102/$E$100)</f>
        <v>6.5634218289085555E-2</v>
      </c>
      <c r="N101">
        <f t="shared" ref="N101:N104" si="104">1-(F102/$F$100)</f>
        <v>0.34124629080118696</v>
      </c>
      <c r="O101">
        <f t="shared" ref="O101:O104" si="105">1-(G102/$G$100)</f>
        <v>0.48048048048048053</v>
      </c>
      <c r="P101">
        <f t="shared" ref="P101:P104" si="106">1-(H102/$H$100)</f>
        <v>0.48131868131868127</v>
      </c>
      <c r="Q101">
        <f t="shared" ref="Q101:Q104" si="107">1-(I102/$I$100)</f>
        <v>0.10580455547391621</v>
      </c>
      <c r="R101">
        <f t="shared" ref="R101:R104" si="108">1-(J102/$J$100)</f>
        <v>0.67037037037037039</v>
      </c>
      <c r="S101">
        <f t="shared" ref="S101:S104" si="109">1-(K102/$K$100)</f>
        <v>0.31683899556868533</v>
      </c>
    </row>
    <row r="102" spans="1:19" x14ac:dyDescent="0.35">
      <c r="B102" s="72"/>
      <c r="C102" s="9"/>
      <c r="D102" s="1">
        <v>2</v>
      </c>
      <c r="E102" s="1">
        <v>1267</v>
      </c>
      <c r="F102" s="1">
        <v>888</v>
      </c>
      <c r="G102" s="1">
        <v>692</v>
      </c>
      <c r="H102" s="1">
        <v>708</v>
      </c>
      <c r="I102" s="1">
        <v>1217</v>
      </c>
      <c r="J102" s="1">
        <v>445</v>
      </c>
      <c r="K102" s="10">
        <v>925</v>
      </c>
      <c r="M102">
        <f t="shared" si="103"/>
        <v>0.33702064896755157</v>
      </c>
      <c r="N102">
        <f t="shared" si="104"/>
        <v>0.49332344213649848</v>
      </c>
      <c r="O102">
        <f t="shared" si="105"/>
        <v>0.48798798798798804</v>
      </c>
      <c r="P102">
        <f t="shared" si="106"/>
        <v>0.52380952380952384</v>
      </c>
      <c r="Q102">
        <f t="shared" si="107"/>
        <v>0.4459955914768553</v>
      </c>
      <c r="R102">
        <f t="shared" si="108"/>
        <v>0.45629629629629631</v>
      </c>
      <c r="S102">
        <f t="shared" si="109"/>
        <v>0.4446085672082718</v>
      </c>
    </row>
    <row r="103" spans="1:19" x14ac:dyDescent="0.35">
      <c r="B103" s="72"/>
      <c r="C103" s="9"/>
      <c r="D103" s="1">
        <v>3</v>
      </c>
      <c r="E103" s="1">
        <v>899</v>
      </c>
      <c r="F103" s="1">
        <v>683</v>
      </c>
      <c r="G103" s="1">
        <v>682</v>
      </c>
      <c r="H103" s="1">
        <v>650</v>
      </c>
      <c r="I103" s="1">
        <v>754</v>
      </c>
      <c r="J103" s="1">
        <v>734</v>
      </c>
      <c r="K103" s="10">
        <v>752</v>
      </c>
      <c r="M103">
        <f t="shared" si="103"/>
        <v>0.31932153392330387</v>
      </c>
      <c r="N103">
        <f t="shared" si="104"/>
        <v>0.55044510385756684</v>
      </c>
      <c r="O103">
        <f t="shared" si="105"/>
        <v>0.5427927927927928</v>
      </c>
      <c r="P103">
        <f t="shared" si="106"/>
        <v>0.45201465201465196</v>
      </c>
      <c r="Q103">
        <f t="shared" si="107"/>
        <v>0.4474650991917708</v>
      </c>
      <c r="R103">
        <f t="shared" si="108"/>
        <v>0.52888888888888896</v>
      </c>
      <c r="S103">
        <f t="shared" si="109"/>
        <v>0.20384047267355987</v>
      </c>
    </row>
    <row r="104" spans="1:19" x14ac:dyDescent="0.35">
      <c r="B104" s="72"/>
      <c r="C104" s="9"/>
      <c r="D104" s="1">
        <v>4</v>
      </c>
      <c r="E104" s="1">
        <v>923</v>
      </c>
      <c r="F104" s="1">
        <v>606</v>
      </c>
      <c r="G104" s="1">
        <v>609</v>
      </c>
      <c r="H104" s="1">
        <v>748</v>
      </c>
      <c r="I104" s="1">
        <v>752</v>
      </c>
      <c r="J104" s="1">
        <v>636</v>
      </c>
      <c r="K104" s="10">
        <v>1078</v>
      </c>
      <c r="M104">
        <f t="shared" si="103"/>
        <v>0.35398230088495575</v>
      </c>
      <c r="N104">
        <f t="shared" si="104"/>
        <v>0.43026706231454004</v>
      </c>
      <c r="O104">
        <f t="shared" si="105"/>
        <v>0.48198198198198194</v>
      </c>
      <c r="P104">
        <f t="shared" si="106"/>
        <v>0.5062271062271062</v>
      </c>
      <c r="Q104">
        <f t="shared" si="107"/>
        <v>0.34166054371785448</v>
      </c>
      <c r="R104">
        <f t="shared" si="108"/>
        <v>0.43555555555555558</v>
      </c>
      <c r="S104">
        <f t="shared" si="109"/>
        <v>0.33751846381093054</v>
      </c>
    </row>
    <row r="105" spans="1:19" ht="15" thickBot="1" x14ac:dyDescent="0.4">
      <c r="B105" s="73"/>
      <c r="C105" s="11"/>
      <c r="D105" s="12">
        <v>5</v>
      </c>
      <c r="E105" s="12">
        <v>876</v>
      </c>
      <c r="F105" s="12">
        <v>768</v>
      </c>
      <c r="G105" s="12">
        <v>690</v>
      </c>
      <c r="H105" s="12">
        <v>674</v>
      </c>
      <c r="I105" s="12">
        <v>896</v>
      </c>
      <c r="J105" s="12">
        <v>762</v>
      </c>
      <c r="K105" s="13">
        <v>897</v>
      </c>
      <c r="M105" s="51">
        <f>AVERAGE(M100:M104)</f>
        <v>0.2821533923303835</v>
      </c>
      <c r="N105" s="51">
        <f t="shared" ref="N105:S105" si="110">AVERAGE(N100:N104)</f>
        <v>0.4700296735905044</v>
      </c>
      <c r="O105" s="51">
        <f t="shared" si="110"/>
        <v>0.52057057057057055</v>
      </c>
      <c r="P105" s="51">
        <f t="shared" si="110"/>
        <v>0.51106227106227098</v>
      </c>
      <c r="Q105" s="51">
        <f t="shared" si="110"/>
        <v>0.31888317413666423</v>
      </c>
      <c r="R105" s="51">
        <f t="shared" si="110"/>
        <v>0.51540740740740743</v>
      </c>
      <c r="S105" s="51">
        <f t="shared" si="110"/>
        <v>0.35878877400295422</v>
      </c>
    </row>
    <row r="106" spans="1:19" x14ac:dyDescent="0.35">
      <c r="B106" s="71" t="s">
        <v>6</v>
      </c>
      <c r="C106" s="70"/>
      <c r="D106" s="68"/>
      <c r="E106" s="68" t="s">
        <v>0</v>
      </c>
      <c r="F106" s="68"/>
      <c r="G106" s="68"/>
      <c r="H106" s="68"/>
      <c r="I106" s="68"/>
      <c r="J106" s="68"/>
      <c r="K106" s="69"/>
    </row>
    <row r="107" spans="1:19" ht="15" thickBot="1" x14ac:dyDescent="0.4">
      <c r="B107" s="72"/>
      <c r="C107" s="66" t="s">
        <v>1</v>
      </c>
      <c r="D107" s="67"/>
      <c r="E107" s="12">
        <v>1</v>
      </c>
      <c r="F107" s="12">
        <v>2</v>
      </c>
      <c r="G107" s="12">
        <v>3</v>
      </c>
      <c r="H107" s="12">
        <v>4</v>
      </c>
      <c r="I107" s="12">
        <v>5</v>
      </c>
      <c r="J107" s="12">
        <v>6</v>
      </c>
      <c r="K107" s="12">
        <v>7</v>
      </c>
      <c r="M107">
        <f>1-(E109/$E$108)</f>
        <v>0.25970149253731345</v>
      </c>
      <c r="N107">
        <f>1-(F109/$F$108)</f>
        <v>0.45891931902294592</v>
      </c>
      <c r="O107">
        <f>1-(G109/$G$108)</f>
        <v>0.5</v>
      </c>
      <c r="P107">
        <f>1-(H109/$H$108)</f>
        <v>0.84918276374442792</v>
      </c>
      <c r="Q107">
        <f>1-(I109/$I$108)</f>
        <v>0.29696969696969699</v>
      </c>
      <c r="R107">
        <f>1-(J109/$J$108)</f>
        <v>0.5745156482861401</v>
      </c>
      <c r="S107">
        <f>1-(K109/$K$108)</f>
        <v>0.42124814264487365</v>
      </c>
    </row>
    <row r="108" spans="1:19" ht="15" thickBot="1" x14ac:dyDescent="0.4">
      <c r="B108" s="72"/>
      <c r="C108" s="3" t="s">
        <v>4</v>
      </c>
      <c r="D108" s="4">
        <v>1</v>
      </c>
      <c r="E108" s="4">
        <v>1340</v>
      </c>
      <c r="F108" s="4">
        <v>1351</v>
      </c>
      <c r="G108" s="4">
        <v>1340</v>
      </c>
      <c r="H108" s="4">
        <v>1346</v>
      </c>
      <c r="I108" s="4">
        <v>1320</v>
      </c>
      <c r="J108" s="4">
        <v>1342</v>
      </c>
      <c r="K108" s="5">
        <v>1346</v>
      </c>
      <c r="M108">
        <f t="shared" ref="M108:M111" si="111">1-(E110/$E$108)</f>
        <v>0.32089552238805974</v>
      </c>
      <c r="N108">
        <f t="shared" ref="N108:N111" si="112">1-(F110/$F$108)</f>
        <v>0.2901554404145078</v>
      </c>
      <c r="O108">
        <f t="shared" ref="O108:O111" si="113">1-(G110/$G$108)</f>
        <v>0.15373134328358207</v>
      </c>
      <c r="P108">
        <f t="shared" ref="P108:P111" si="114">1-(H110/$H$108)</f>
        <v>0.60698365527488862</v>
      </c>
      <c r="Q108">
        <f t="shared" ref="Q108:Q111" si="115">1-(I110/$I$108)</f>
        <v>0.6</v>
      </c>
      <c r="R108">
        <f t="shared" ref="R108:R111" si="116">1-(J110/$J$108)</f>
        <v>0.46944858420268254</v>
      </c>
      <c r="S108">
        <f t="shared" ref="S108:S111" si="117">1-(K110/$K$108)</f>
        <v>0.41158989598811291</v>
      </c>
    </row>
    <row r="109" spans="1:19" x14ac:dyDescent="0.35">
      <c r="B109" s="72"/>
      <c r="C109" s="6" t="s">
        <v>5</v>
      </c>
      <c r="D109" s="7">
        <v>1</v>
      </c>
      <c r="E109" s="7">
        <v>992</v>
      </c>
      <c r="F109" s="7">
        <v>731</v>
      </c>
      <c r="G109" s="7">
        <v>670</v>
      </c>
      <c r="H109" s="7">
        <v>203</v>
      </c>
      <c r="I109" s="7">
        <v>928</v>
      </c>
      <c r="J109" s="7">
        <v>571</v>
      </c>
      <c r="K109" s="8">
        <v>779</v>
      </c>
      <c r="M109">
        <f t="shared" si="111"/>
        <v>0.28208955223880594</v>
      </c>
      <c r="N109">
        <f t="shared" si="112"/>
        <v>0.50333086602516652</v>
      </c>
      <c r="O109">
        <f t="shared" si="113"/>
        <v>0.59626865671641793</v>
      </c>
      <c r="P109">
        <f t="shared" si="114"/>
        <v>0.62258543833580982</v>
      </c>
      <c r="Q109">
        <f t="shared" si="115"/>
        <v>0.43181818181818177</v>
      </c>
      <c r="R109">
        <f t="shared" si="116"/>
        <v>0.78986587183308499</v>
      </c>
      <c r="S109">
        <f t="shared" si="117"/>
        <v>0.39821693907875189</v>
      </c>
    </row>
    <row r="110" spans="1:19" x14ac:dyDescent="0.35">
      <c r="B110" s="72"/>
      <c r="C110" s="9"/>
      <c r="D110" s="1">
        <v>2</v>
      </c>
      <c r="E110" s="1">
        <v>910</v>
      </c>
      <c r="F110" s="1">
        <v>959</v>
      </c>
      <c r="G110" s="1">
        <v>1134</v>
      </c>
      <c r="H110" s="1">
        <v>529</v>
      </c>
      <c r="I110" s="1">
        <v>528</v>
      </c>
      <c r="J110" s="1">
        <v>712</v>
      </c>
      <c r="K110" s="10">
        <v>792</v>
      </c>
      <c r="M110">
        <f t="shared" si="111"/>
        <v>0.27164179104477615</v>
      </c>
      <c r="N110">
        <f t="shared" si="112"/>
        <v>0.71946706143597328</v>
      </c>
      <c r="O110">
        <f t="shared" si="113"/>
        <v>0.2694029850746269</v>
      </c>
      <c r="P110">
        <f t="shared" si="114"/>
        <v>0.94576523031203563</v>
      </c>
      <c r="Q110">
        <f t="shared" si="115"/>
        <v>0.59242424242424241</v>
      </c>
      <c r="R110">
        <f t="shared" si="116"/>
        <v>0.46497764530551411</v>
      </c>
      <c r="S110">
        <f t="shared" si="117"/>
        <v>0.30163447251114417</v>
      </c>
    </row>
    <row r="111" spans="1:19" x14ac:dyDescent="0.35">
      <c r="B111" s="72"/>
      <c r="C111" s="9"/>
      <c r="D111" s="1">
        <v>3</v>
      </c>
      <c r="E111" s="1">
        <v>962</v>
      </c>
      <c r="F111" s="1">
        <v>671</v>
      </c>
      <c r="G111" s="1">
        <v>541</v>
      </c>
      <c r="H111" s="1">
        <v>508</v>
      </c>
      <c r="I111" s="1">
        <v>750</v>
      </c>
      <c r="J111" s="1">
        <v>282</v>
      </c>
      <c r="K111" s="10">
        <v>810</v>
      </c>
      <c r="M111">
        <f t="shared" si="111"/>
        <v>0.2141791044776119</v>
      </c>
      <c r="N111">
        <f t="shared" si="112"/>
        <v>0.45225758697261287</v>
      </c>
      <c r="O111">
        <f t="shared" si="113"/>
        <v>0.64850746268656723</v>
      </c>
      <c r="P111">
        <f t="shared" si="114"/>
        <v>0.54531946508172369</v>
      </c>
      <c r="Q111">
        <f t="shared" si="115"/>
        <v>0.54166666666666674</v>
      </c>
      <c r="R111">
        <f t="shared" si="116"/>
        <v>0.40834575260804773</v>
      </c>
      <c r="S111">
        <f t="shared" si="117"/>
        <v>0.36329866270430911</v>
      </c>
    </row>
    <row r="112" spans="1:19" x14ac:dyDescent="0.35">
      <c r="B112" s="72"/>
      <c r="C112" s="9"/>
      <c r="D112" s="1">
        <v>4</v>
      </c>
      <c r="E112" s="1">
        <v>976</v>
      </c>
      <c r="F112" s="1">
        <v>379</v>
      </c>
      <c r="G112" s="1">
        <v>979</v>
      </c>
      <c r="H112" s="1">
        <v>73</v>
      </c>
      <c r="I112" s="1">
        <v>538</v>
      </c>
      <c r="J112" s="1">
        <v>718</v>
      </c>
      <c r="K112" s="10">
        <v>940</v>
      </c>
      <c r="M112" s="51">
        <f>AVERAGE(M107:M111)</f>
        <v>0.26970149253731346</v>
      </c>
      <c r="N112" s="51">
        <f t="shared" ref="N112:S112" si="118">AVERAGE(N107:N111)</f>
        <v>0.48482605477424129</v>
      </c>
      <c r="O112" s="51">
        <f t="shared" si="118"/>
        <v>0.43358208955223887</v>
      </c>
      <c r="P112" s="51">
        <f t="shared" si="118"/>
        <v>0.71396731054977702</v>
      </c>
      <c r="Q112" s="51">
        <f t="shared" si="118"/>
        <v>0.49257575757575756</v>
      </c>
      <c r="R112" s="51">
        <f t="shared" si="118"/>
        <v>0.54143070044709396</v>
      </c>
      <c r="S112" s="51">
        <f t="shared" si="118"/>
        <v>0.37919762258543838</v>
      </c>
    </row>
    <row r="113" spans="2:19" ht="15" thickBot="1" x14ac:dyDescent="0.4">
      <c r="B113" s="73"/>
      <c r="C113" s="11"/>
      <c r="D113" s="12">
        <v>5</v>
      </c>
      <c r="E113" s="12">
        <v>1053</v>
      </c>
      <c r="F113" s="12">
        <v>740</v>
      </c>
      <c r="G113" s="12">
        <v>471</v>
      </c>
      <c r="H113" s="12">
        <v>612</v>
      </c>
      <c r="I113" s="12">
        <v>605</v>
      </c>
      <c r="J113" s="12">
        <v>794</v>
      </c>
      <c r="K113" s="13">
        <v>857</v>
      </c>
    </row>
    <row r="114" spans="2:19" x14ac:dyDescent="0.35">
      <c r="B114" s="71" t="s">
        <v>6</v>
      </c>
      <c r="C114" s="70"/>
      <c r="D114" s="68"/>
      <c r="E114" s="68" t="s">
        <v>0</v>
      </c>
      <c r="F114" s="68"/>
      <c r="G114" s="68"/>
      <c r="H114" s="68"/>
      <c r="I114" s="68"/>
      <c r="J114" s="68"/>
      <c r="K114" s="69"/>
      <c r="M114">
        <f>1-(E117/$E$116)</f>
        <v>0.36009174311926606</v>
      </c>
      <c r="N114">
        <f>1-(F117/$F$116)</f>
        <v>0.6327893175074184</v>
      </c>
      <c r="O114">
        <f>1-(G117/$G$116)</f>
        <v>0.80195783132530118</v>
      </c>
      <c r="P114">
        <f>1-(H117/$H$116)</f>
        <v>0.61948249619482498</v>
      </c>
      <c r="Q114">
        <f>1-(I117/$I$116)</f>
        <v>0.33912386706948638</v>
      </c>
      <c r="R114">
        <f>1-(J117/$J$116)</f>
        <v>0.54248861911987856</v>
      </c>
      <c r="S114">
        <f>1-(K117/$K$116)</f>
        <v>0.5789871504157218</v>
      </c>
    </row>
    <row r="115" spans="2:19" ht="15" thickBot="1" x14ac:dyDescent="0.4">
      <c r="B115" s="72"/>
      <c r="C115" s="66" t="s">
        <v>1</v>
      </c>
      <c r="D115" s="67"/>
      <c r="E115" s="12">
        <v>1</v>
      </c>
      <c r="F115" s="12">
        <v>2</v>
      </c>
      <c r="G115" s="12">
        <v>3</v>
      </c>
      <c r="H115" s="12">
        <v>4</v>
      </c>
      <c r="I115" s="12">
        <v>5</v>
      </c>
      <c r="J115" s="12">
        <v>6</v>
      </c>
      <c r="K115" s="12">
        <v>7</v>
      </c>
      <c r="M115">
        <f t="shared" ref="M115:M118" si="119">1-(E118/$E$116)</f>
        <v>0.29051987767584098</v>
      </c>
      <c r="N115">
        <f t="shared" ref="N115:N118" si="120">1-(F118/$F$116)</f>
        <v>0.68545994065281901</v>
      </c>
      <c r="O115">
        <f t="shared" ref="O115:O118" si="121">1-(G118/$G$116)</f>
        <v>0.4631024096385542</v>
      </c>
      <c r="P115">
        <f t="shared" ref="P115:P118" si="122">1-(H118/$H$116)</f>
        <v>0.6035007610350076</v>
      </c>
      <c r="Q115">
        <f t="shared" ref="Q115:Q118" si="123">1-(I118/$I$116)</f>
        <v>0.34969788519637457</v>
      </c>
      <c r="R115">
        <f t="shared" ref="R115:R118" si="124">1-(J118/$J$116)</f>
        <v>0.45599393019726864</v>
      </c>
      <c r="S115">
        <f t="shared" ref="S115:S118" si="125">1-(K118/$K$116)</f>
        <v>0.38624338624338628</v>
      </c>
    </row>
    <row r="116" spans="2:19" ht="15" thickBot="1" x14ac:dyDescent="0.4">
      <c r="B116" s="72"/>
      <c r="C116" s="3" t="s">
        <v>4</v>
      </c>
      <c r="D116" s="4">
        <v>1</v>
      </c>
      <c r="E116" s="4">
        <v>1308</v>
      </c>
      <c r="F116" s="4">
        <v>1348</v>
      </c>
      <c r="G116" s="4">
        <v>1328</v>
      </c>
      <c r="H116" s="4">
        <v>1314</v>
      </c>
      <c r="I116" s="4">
        <v>1324</v>
      </c>
      <c r="J116" s="4">
        <v>1318</v>
      </c>
      <c r="K116" s="5">
        <v>1323</v>
      </c>
      <c r="M116">
        <f t="shared" si="119"/>
        <v>0.34097859327217128</v>
      </c>
      <c r="N116">
        <f t="shared" si="120"/>
        <v>0.70548961424332346</v>
      </c>
      <c r="O116">
        <f t="shared" si="121"/>
        <v>0.85993975903614461</v>
      </c>
      <c r="P116">
        <f t="shared" si="122"/>
        <v>0.63089802130898021</v>
      </c>
      <c r="Q116">
        <f t="shared" si="123"/>
        <v>0.4214501510574018</v>
      </c>
      <c r="R116">
        <f t="shared" si="124"/>
        <v>0.41578148710166918</v>
      </c>
      <c r="S116">
        <f t="shared" si="125"/>
        <v>0.16250944822373392</v>
      </c>
    </row>
    <row r="117" spans="2:19" x14ac:dyDescent="0.35">
      <c r="B117" s="72"/>
      <c r="C117" s="6" t="s">
        <v>5</v>
      </c>
      <c r="D117" s="7">
        <v>1</v>
      </c>
      <c r="E117" s="7">
        <v>837</v>
      </c>
      <c r="F117" s="7">
        <v>495</v>
      </c>
      <c r="G117" s="7">
        <v>263</v>
      </c>
      <c r="H117" s="7">
        <v>500</v>
      </c>
      <c r="I117" s="7">
        <v>875</v>
      </c>
      <c r="J117" s="7">
        <v>603</v>
      </c>
      <c r="K117" s="8">
        <v>557</v>
      </c>
      <c r="M117">
        <f t="shared" si="119"/>
        <v>0.33639143730886845</v>
      </c>
      <c r="N117">
        <f t="shared" si="120"/>
        <v>0.61572700296735905</v>
      </c>
      <c r="O117">
        <f t="shared" si="121"/>
        <v>0.68524096385542177</v>
      </c>
      <c r="P117">
        <f t="shared" si="122"/>
        <v>0.56849315068493156</v>
      </c>
      <c r="Q117">
        <f t="shared" si="123"/>
        <v>0.30513595166163143</v>
      </c>
      <c r="R117">
        <f t="shared" si="124"/>
        <v>0.47875569044006072</v>
      </c>
      <c r="S117">
        <f t="shared" si="125"/>
        <v>0.37792894935752075</v>
      </c>
    </row>
    <row r="118" spans="2:19" x14ac:dyDescent="0.35">
      <c r="B118" s="72"/>
      <c r="C118" s="9"/>
      <c r="D118" s="1">
        <v>2</v>
      </c>
      <c r="E118" s="1">
        <v>928</v>
      </c>
      <c r="F118" s="1">
        <v>424</v>
      </c>
      <c r="G118" s="1">
        <v>713</v>
      </c>
      <c r="H118" s="1">
        <v>521</v>
      </c>
      <c r="I118" s="1">
        <v>861</v>
      </c>
      <c r="J118" s="1">
        <v>717</v>
      </c>
      <c r="K118" s="10">
        <v>812</v>
      </c>
      <c r="M118">
        <f t="shared" si="119"/>
        <v>0.15749235474006118</v>
      </c>
      <c r="N118">
        <f t="shared" si="120"/>
        <v>0.73516320474777452</v>
      </c>
      <c r="O118">
        <f t="shared" si="121"/>
        <v>0.42996987951807231</v>
      </c>
      <c r="P118">
        <f t="shared" si="122"/>
        <v>0.39573820395738202</v>
      </c>
      <c r="Q118">
        <f t="shared" si="123"/>
        <v>0.39425981873111782</v>
      </c>
      <c r="R118">
        <f t="shared" si="124"/>
        <v>0.72458270106221545</v>
      </c>
      <c r="S118">
        <f t="shared" si="125"/>
        <v>0.38624338624338628</v>
      </c>
    </row>
    <row r="119" spans="2:19" x14ac:dyDescent="0.35">
      <c r="B119" s="72"/>
      <c r="C119" s="9"/>
      <c r="D119" s="1">
        <v>3</v>
      </c>
      <c r="E119" s="1">
        <v>862</v>
      </c>
      <c r="F119" s="1">
        <v>397</v>
      </c>
      <c r="G119" s="1">
        <v>186</v>
      </c>
      <c r="H119" s="1">
        <v>485</v>
      </c>
      <c r="I119" s="1">
        <v>766</v>
      </c>
      <c r="J119" s="1">
        <v>770</v>
      </c>
      <c r="K119" s="10">
        <v>1108</v>
      </c>
      <c r="M119" s="51">
        <f>AVERAGE(M114:M118)</f>
        <v>0.29709480122324161</v>
      </c>
      <c r="N119" s="51">
        <f t="shared" ref="N119:S119" si="126">AVERAGE(N114:N118)</f>
        <v>0.67492581602373891</v>
      </c>
      <c r="O119" s="51">
        <f t="shared" si="126"/>
        <v>0.64804216867469877</v>
      </c>
      <c r="P119" s="51">
        <f t="shared" si="126"/>
        <v>0.56362252663622525</v>
      </c>
      <c r="Q119" s="51">
        <f t="shared" si="126"/>
        <v>0.36193353474320239</v>
      </c>
      <c r="R119" s="51">
        <f t="shared" si="126"/>
        <v>0.52352048558421849</v>
      </c>
      <c r="S119" s="51">
        <f t="shared" si="126"/>
        <v>0.3783824640967498</v>
      </c>
    </row>
    <row r="120" spans="2:19" x14ac:dyDescent="0.35">
      <c r="B120" s="72"/>
      <c r="C120" s="9"/>
      <c r="D120" s="1">
        <v>4</v>
      </c>
      <c r="E120" s="1">
        <v>868</v>
      </c>
      <c r="F120" s="1">
        <v>518</v>
      </c>
      <c r="G120" s="1">
        <v>418</v>
      </c>
      <c r="H120" s="1">
        <v>567</v>
      </c>
      <c r="I120" s="1">
        <v>920</v>
      </c>
      <c r="J120" s="1">
        <v>687</v>
      </c>
      <c r="K120" s="10">
        <v>823</v>
      </c>
    </row>
    <row r="121" spans="2:19" ht="15" thickBot="1" x14ac:dyDescent="0.4">
      <c r="B121" s="73"/>
      <c r="C121" s="11"/>
      <c r="D121" s="12">
        <v>5</v>
      </c>
      <c r="E121" s="12">
        <v>1102</v>
      </c>
      <c r="F121" s="12">
        <v>357</v>
      </c>
      <c r="G121" s="12">
        <v>757</v>
      </c>
      <c r="H121" s="12">
        <v>794</v>
      </c>
      <c r="I121" s="12">
        <v>802</v>
      </c>
      <c r="J121" s="12">
        <v>363</v>
      </c>
      <c r="K121" s="13">
        <v>812</v>
      </c>
    </row>
  </sheetData>
  <mergeCells count="55">
    <mergeCell ref="AE1:AK1"/>
    <mergeCell ref="V2:AB2"/>
    <mergeCell ref="V9:AB9"/>
    <mergeCell ref="V16:AB16"/>
    <mergeCell ref="V23:AB23"/>
    <mergeCell ref="V30:AB30"/>
    <mergeCell ref="M2:S2"/>
    <mergeCell ref="M26:S26"/>
    <mergeCell ref="M50:S50"/>
    <mergeCell ref="M74:S74"/>
    <mergeCell ref="M98:S98"/>
    <mergeCell ref="B34:B40"/>
    <mergeCell ref="B41:B47"/>
    <mergeCell ref="B58:B64"/>
    <mergeCell ref="B65:B71"/>
    <mergeCell ref="B82:B88"/>
    <mergeCell ref="B50:B57"/>
    <mergeCell ref="B89:B95"/>
    <mergeCell ref="B74:B81"/>
    <mergeCell ref="C74:D74"/>
    <mergeCell ref="E74:K74"/>
    <mergeCell ref="C75:D75"/>
    <mergeCell ref="C82:D82"/>
    <mergeCell ref="C89:D89"/>
    <mergeCell ref="C50:D50"/>
    <mergeCell ref="E50:K50"/>
    <mergeCell ref="C51:D51"/>
    <mergeCell ref="C58:D58"/>
    <mergeCell ref="C65:D65"/>
    <mergeCell ref="C34:D34"/>
    <mergeCell ref="C41:D41"/>
    <mergeCell ref="B26:B33"/>
    <mergeCell ref="C26:D26"/>
    <mergeCell ref="E26:K26"/>
    <mergeCell ref="C27:D27"/>
    <mergeCell ref="B10:B16"/>
    <mergeCell ref="B17:B23"/>
    <mergeCell ref="C17:D17"/>
    <mergeCell ref="B2:B9"/>
    <mergeCell ref="C2:D2"/>
    <mergeCell ref="E2:K2"/>
    <mergeCell ref="C3:D3"/>
    <mergeCell ref="C10:D10"/>
    <mergeCell ref="B114:B121"/>
    <mergeCell ref="C114:D114"/>
    <mergeCell ref="E114:K114"/>
    <mergeCell ref="C115:D115"/>
    <mergeCell ref="B98:B105"/>
    <mergeCell ref="C98:D98"/>
    <mergeCell ref="E98:K98"/>
    <mergeCell ref="C99:D99"/>
    <mergeCell ref="B106:B113"/>
    <mergeCell ref="C106:D106"/>
    <mergeCell ref="E106:K106"/>
    <mergeCell ref="C107:D10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8C0B8-E80B-4141-A352-F4D4AE3E957C}">
  <dimension ref="A1:C36"/>
  <sheetViews>
    <sheetView topLeftCell="A19" workbookViewId="0">
      <selection activeCell="B36" sqref="B36"/>
    </sheetView>
  </sheetViews>
  <sheetFormatPr defaultRowHeight="14.5" x14ac:dyDescent="0.35"/>
  <cols>
    <col min="2" max="2" width="10.36328125" bestFit="1" customWidth="1"/>
    <col min="3" max="3" width="11.81640625" bestFit="1" customWidth="1"/>
  </cols>
  <sheetData>
    <row r="1" spans="1:3" x14ac:dyDescent="0.35">
      <c r="A1" t="s">
        <v>44</v>
      </c>
      <c r="B1" t="s">
        <v>45</v>
      </c>
      <c r="C1" t="s">
        <v>51</v>
      </c>
    </row>
    <row r="2" spans="1:3" x14ac:dyDescent="0.35">
      <c r="A2">
        <v>34</v>
      </c>
      <c r="B2" t="s">
        <v>52</v>
      </c>
      <c r="C2">
        <v>22.419747005639458</v>
      </c>
    </row>
    <row r="3" spans="1:3" x14ac:dyDescent="0.35">
      <c r="A3">
        <v>34</v>
      </c>
      <c r="B3" t="s">
        <v>47</v>
      </c>
      <c r="C3">
        <v>34.963292672549088</v>
      </c>
    </row>
    <row r="4" spans="1:3" x14ac:dyDescent="0.35">
      <c r="A4">
        <v>34</v>
      </c>
      <c r="B4" t="s">
        <v>48</v>
      </c>
      <c r="C4">
        <v>28.200391683677257</v>
      </c>
    </row>
    <row r="5" spans="1:3" x14ac:dyDescent="0.35">
      <c r="A5">
        <v>34</v>
      </c>
      <c r="B5" t="s">
        <v>53</v>
      </c>
      <c r="C5">
        <v>36.831725088490792</v>
      </c>
    </row>
    <row r="6" spans="1:3" x14ac:dyDescent="0.35">
      <c r="A6">
        <v>34</v>
      </c>
      <c r="B6" t="s">
        <v>49</v>
      </c>
      <c r="C6">
        <v>32.594483126400924</v>
      </c>
    </row>
    <row r="7" spans="1:3" x14ac:dyDescent="0.35">
      <c r="A7">
        <v>34</v>
      </c>
      <c r="B7" t="s">
        <v>55</v>
      </c>
      <c r="C7">
        <v>36.900946070441499</v>
      </c>
    </row>
    <row r="8" spans="1:3" x14ac:dyDescent="0.35">
      <c r="A8">
        <v>34</v>
      </c>
      <c r="B8" t="s">
        <v>50</v>
      </c>
      <c r="C8">
        <v>38.834020333525061</v>
      </c>
    </row>
    <row r="9" spans="1:3" x14ac:dyDescent="0.35">
      <c r="A9">
        <v>46</v>
      </c>
      <c r="B9" t="s">
        <v>52</v>
      </c>
      <c r="C9">
        <v>26.867734619702215</v>
      </c>
    </row>
    <row r="10" spans="1:3" x14ac:dyDescent="0.35">
      <c r="A10">
        <v>46</v>
      </c>
      <c r="B10" t="s">
        <v>47</v>
      </c>
      <c r="C10">
        <v>54.337812606275726</v>
      </c>
    </row>
    <row r="11" spans="1:3" x14ac:dyDescent="0.35">
      <c r="A11">
        <v>46</v>
      </c>
      <c r="B11" t="s">
        <v>48</v>
      </c>
      <c r="C11">
        <v>47.518023913866251</v>
      </c>
    </row>
    <row r="12" spans="1:3" x14ac:dyDescent="0.35">
      <c r="A12">
        <v>46</v>
      </c>
      <c r="B12" t="s">
        <v>53</v>
      </c>
      <c r="C12">
        <v>52.597362514247017</v>
      </c>
    </row>
    <row r="13" spans="1:3" x14ac:dyDescent="0.35">
      <c r="A13">
        <v>46</v>
      </c>
      <c r="B13" t="s">
        <v>49</v>
      </c>
      <c r="C13">
        <v>50.05071824405448</v>
      </c>
    </row>
    <row r="14" spans="1:3" x14ac:dyDescent="0.35">
      <c r="A14">
        <v>46</v>
      </c>
      <c r="B14" t="s">
        <v>55</v>
      </c>
      <c r="C14">
        <v>46.447847200326528</v>
      </c>
    </row>
    <row r="15" spans="1:3" x14ac:dyDescent="0.35">
      <c r="A15">
        <v>46</v>
      </c>
      <c r="B15" t="s">
        <v>50</v>
      </c>
      <c r="C15">
        <v>43.265130130100033</v>
      </c>
    </row>
    <row r="16" spans="1:3" x14ac:dyDescent="0.35">
      <c r="A16">
        <v>60</v>
      </c>
      <c r="B16" t="s">
        <v>52</v>
      </c>
      <c r="C16">
        <v>31.335701111589525</v>
      </c>
    </row>
    <row r="17" spans="1:3" x14ac:dyDescent="0.35">
      <c r="A17">
        <v>60</v>
      </c>
      <c r="B17" t="s">
        <v>47</v>
      </c>
      <c r="C17">
        <v>70.61468026767362</v>
      </c>
    </row>
    <row r="18" spans="1:3" x14ac:dyDescent="0.35">
      <c r="A18">
        <v>60</v>
      </c>
      <c r="B18" t="s">
        <v>48</v>
      </c>
      <c r="C18">
        <v>60.748794652955475</v>
      </c>
    </row>
    <row r="19" spans="1:3" x14ac:dyDescent="0.35">
      <c r="A19">
        <v>60</v>
      </c>
      <c r="B19" t="s">
        <v>53</v>
      </c>
      <c r="C19">
        <v>68.109104651836802</v>
      </c>
    </row>
    <row r="20" spans="1:3" x14ac:dyDescent="0.35">
      <c r="A20">
        <v>60</v>
      </c>
      <c r="B20" t="s">
        <v>49</v>
      </c>
      <c r="C20">
        <v>52.206038548982725</v>
      </c>
    </row>
    <row r="21" spans="1:3" x14ac:dyDescent="0.35">
      <c r="A21">
        <v>60</v>
      </c>
      <c r="B21" t="s">
        <v>55</v>
      </c>
      <c r="C21">
        <v>66.68517385460602</v>
      </c>
    </row>
    <row r="22" spans="1:3" x14ac:dyDescent="0.35">
      <c r="A22">
        <v>60</v>
      </c>
      <c r="B22" t="s">
        <v>50</v>
      </c>
      <c r="C22">
        <v>48.765761065915306</v>
      </c>
    </row>
    <row r="23" spans="1:3" x14ac:dyDescent="0.35">
      <c r="A23">
        <v>81</v>
      </c>
      <c r="B23" t="s">
        <v>52</v>
      </c>
      <c r="C23">
        <v>32.871152924878331</v>
      </c>
    </row>
    <row r="24" spans="1:3" x14ac:dyDescent="0.35">
      <c r="A24">
        <v>81</v>
      </c>
      <c r="B24" t="s">
        <v>47</v>
      </c>
      <c r="C24">
        <v>64.911903685419702</v>
      </c>
    </row>
    <row r="25" spans="1:3" x14ac:dyDescent="0.35">
      <c r="A25">
        <v>81</v>
      </c>
      <c r="B25" t="s">
        <v>48</v>
      </c>
      <c r="C25">
        <v>53.201028551771593</v>
      </c>
    </row>
    <row r="26" spans="1:3" x14ac:dyDescent="0.35">
      <c r="A26">
        <v>81</v>
      </c>
      <c r="B26" t="s">
        <v>53</v>
      </c>
      <c r="C26">
        <v>67.834146016654287</v>
      </c>
    </row>
    <row r="27" spans="1:3" x14ac:dyDescent="0.35">
      <c r="A27">
        <v>81</v>
      </c>
      <c r="B27" t="s">
        <v>49</v>
      </c>
      <c r="C27">
        <v>43.632975584288744</v>
      </c>
    </row>
    <row r="28" spans="1:3" x14ac:dyDescent="0.35">
      <c r="A28">
        <v>81</v>
      </c>
      <c r="B28" t="s">
        <v>55</v>
      </c>
      <c r="C28">
        <v>57.93645255443279</v>
      </c>
    </row>
    <row r="29" spans="1:3" x14ac:dyDescent="0.35">
      <c r="A29">
        <v>81</v>
      </c>
      <c r="B29" t="s">
        <v>50</v>
      </c>
      <c r="C29">
        <v>43.014608088452192</v>
      </c>
    </row>
    <row r="30" spans="1:3" x14ac:dyDescent="0.35">
      <c r="A30">
        <v>89</v>
      </c>
      <c r="B30" t="s">
        <v>52</v>
      </c>
      <c r="C30">
        <v>28.298322869697952</v>
      </c>
    </row>
    <row r="31" spans="1:3" x14ac:dyDescent="0.35">
      <c r="A31">
        <v>89</v>
      </c>
      <c r="B31" t="s">
        <v>47</v>
      </c>
      <c r="C31">
        <v>54.326051479616147</v>
      </c>
    </row>
    <row r="32" spans="1:3" x14ac:dyDescent="0.35">
      <c r="A32">
        <v>89</v>
      </c>
      <c r="B32" t="s">
        <v>48</v>
      </c>
      <c r="C32">
        <v>53.406494293250276</v>
      </c>
    </row>
    <row r="33" spans="1:3" x14ac:dyDescent="0.35">
      <c r="A33">
        <v>89</v>
      </c>
      <c r="B33" t="s">
        <v>53</v>
      </c>
      <c r="C33">
        <v>59.621736941609115</v>
      </c>
    </row>
    <row r="34" spans="1:3" x14ac:dyDescent="0.35">
      <c r="A34">
        <v>89</v>
      </c>
      <c r="B34" t="s">
        <v>49</v>
      </c>
      <c r="C34">
        <v>39.113082215187475</v>
      </c>
    </row>
    <row r="35" spans="1:3" x14ac:dyDescent="0.35">
      <c r="A35">
        <v>89</v>
      </c>
      <c r="B35" t="s">
        <v>55</v>
      </c>
      <c r="C35">
        <v>52.678619781290656</v>
      </c>
    </row>
    <row r="36" spans="1:3" x14ac:dyDescent="0.35">
      <c r="A36">
        <v>89</v>
      </c>
      <c r="B36" t="s">
        <v>50</v>
      </c>
      <c r="C36">
        <v>37.21229535617141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ABD4E-294D-48C1-82FB-59BAEC22D71F}">
  <dimension ref="B1:U45"/>
  <sheetViews>
    <sheetView topLeftCell="C1" workbookViewId="0">
      <selection activeCell="P19" sqref="P19"/>
    </sheetView>
  </sheetViews>
  <sheetFormatPr defaultRowHeight="14.5" x14ac:dyDescent="0.35"/>
  <cols>
    <col min="12" max="12" width="10.453125" bestFit="1" customWidth="1"/>
    <col min="13" max="19" width="11.81640625" bestFit="1" customWidth="1"/>
  </cols>
  <sheetData>
    <row r="1" spans="2:21" ht="15" thickBot="1" x14ac:dyDescent="0.4">
      <c r="B1" t="s">
        <v>2</v>
      </c>
      <c r="C1" t="s">
        <v>24</v>
      </c>
      <c r="N1" t="s">
        <v>2</v>
      </c>
    </row>
    <row r="2" spans="2:21" ht="15" thickBot="1" x14ac:dyDescent="0.4">
      <c r="B2" s="3" t="s">
        <v>1</v>
      </c>
      <c r="C2" s="77" t="s">
        <v>0</v>
      </c>
      <c r="D2" s="77"/>
      <c r="E2" s="77"/>
      <c r="F2" s="77"/>
      <c r="G2" s="77"/>
      <c r="H2" s="77"/>
      <c r="I2" s="78"/>
      <c r="N2" s="3" t="s">
        <v>1</v>
      </c>
      <c r="O2" s="77" t="s">
        <v>0</v>
      </c>
      <c r="P2" s="77"/>
      <c r="Q2" s="77"/>
      <c r="R2" s="77"/>
      <c r="S2" s="77"/>
      <c r="T2" s="77"/>
      <c r="U2" s="78"/>
    </row>
    <row r="3" spans="2:21" ht="15" thickBot="1" x14ac:dyDescent="0.4">
      <c r="B3" t="s">
        <v>10</v>
      </c>
      <c r="C3" s="15">
        <v>1</v>
      </c>
      <c r="D3" s="15">
        <v>2</v>
      </c>
      <c r="E3" s="15">
        <v>3</v>
      </c>
      <c r="F3" s="15">
        <v>4</v>
      </c>
      <c r="G3" s="15">
        <v>5</v>
      </c>
      <c r="H3" s="15">
        <v>6</v>
      </c>
      <c r="I3" s="16">
        <v>7</v>
      </c>
      <c r="N3" t="s">
        <v>10</v>
      </c>
      <c r="O3" s="15">
        <v>1</v>
      </c>
      <c r="P3" s="15">
        <v>2</v>
      </c>
      <c r="Q3" s="15">
        <v>3</v>
      </c>
      <c r="R3" s="15">
        <v>4</v>
      </c>
      <c r="S3" s="15">
        <v>5</v>
      </c>
      <c r="T3" s="15">
        <v>6</v>
      </c>
      <c r="U3" s="16">
        <v>7</v>
      </c>
    </row>
    <row r="4" spans="2:21" x14ac:dyDescent="0.35">
      <c r="B4" s="20">
        <v>1</v>
      </c>
      <c r="C4" s="17">
        <v>555</v>
      </c>
      <c r="D4" s="7">
        <v>697</v>
      </c>
      <c r="E4" s="7">
        <v>648</v>
      </c>
      <c r="F4" s="7">
        <v>649</v>
      </c>
      <c r="G4" s="7">
        <v>616</v>
      </c>
      <c r="H4" s="7">
        <v>607</v>
      </c>
      <c r="I4" s="8">
        <v>579</v>
      </c>
      <c r="N4" s="20">
        <v>1</v>
      </c>
      <c r="O4" s="17"/>
      <c r="P4" s="7"/>
      <c r="Q4" s="7"/>
      <c r="R4" s="7"/>
      <c r="S4" s="7"/>
      <c r="T4" s="7"/>
      <c r="U4" s="8"/>
    </row>
    <row r="5" spans="2:21" x14ac:dyDescent="0.35">
      <c r="B5" s="21">
        <v>2</v>
      </c>
      <c r="C5" s="18">
        <v>585</v>
      </c>
      <c r="D5" s="1">
        <v>637</v>
      </c>
      <c r="E5" s="1">
        <v>690</v>
      </c>
      <c r="F5" s="1">
        <v>705</v>
      </c>
      <c r="G5" s="1">
        <v>676</v>
      </c>
      <c r="H5" s="1">
        <v>691</v>
      </c>
      <c r="I5" s="10">
        <v>651</v>
      </c>
      <c r="N5" s="21">
        <v>2</v>
      </c>
      <c r="O5" s="18"/>
      <c r="P5" s="1"/>
      <c r="Q5" s="1"/>
      <c r="R5" s="1"/>
      <c r="S5" s="1"/>
      <c r="T5" s="1"/>
      <c r="U5" s="10"/>
    </row>
    <row r="6" spans="2:21" ht="15" thickBot="1" x14ac:dyDescent="0.4">
      <c r="B6" s="22">
        <v>3</v>
      </c>
      <c r="C6" s="19">
        <v>570</v>
      </c>
      <c r="D6" s="12">
        <v>624</v>
      </c>
      <c r="E6" s="12">
        <v>705</v>
      </c>
      <c r="F6" s="12">
        <v>702</v>
      </c>
      <c r="G6" s="12">
        <v>658</v>
      </c>
      <c r="H6" s="12">
        <v>652</v>
      </c>
      <c r="I6" s="13">
        <v>613</v>
      </c>
      <c r="N6" s="22">
        <v>3</v>
      </c>
      <c r="O6" s="19"/>
      <c r="P6" s="12"/>
      <c r="Q6" s="12"/>
      <c r="R6" s="12"/>
      <c r="S6" s="12"/>
      <c r="T6" s="12"/>
      <c r="U6" s="13"/>
    </row>
    <row r="7" spans="2:21" x14ac:dyDescent="0.35">
      <c r="C7">
        <f>AVERAGE(C4:C6)</f>
        <v>570</v>
      </c>
      <c r="D7">
        <f t="shared" ref="D7:I7" si="0">AVERAGE(D4:D6)</f>
        <v>652.66666666666663</v>
      </c>
      <c r="E7">
        <f t="shared" si="0"/>
        <v>681</v>
      </c>
      <c r="F7">
        <f t="shared" si="0"/>
        <v>685.33333333333337</v>
      </c>
      <c r="G7">
        <f t="shared" si="0"/>
        <v>650</v>
      </c>
      <c r="H7">
        <f t="shared" si="0"/>
        <v>650</v>
      </c>
      <c r="I7">
        <f t="shared" si="0"/>
        <v>614.33333333333337</v>
      </c>
    </row>
    <row r="9" spans="2:21" ht="15" thickBot="1" x14ac:dyDescent="0.4">
      <c r="B9" t="s">
        <v>2</v>
      </c>
      <c r="C9" t="s">
        <v>25</v>
      </c>
      <c r="M9" t="s">
        <v>0</v>
      </c>
    </row>
    <row r="10" spans="2:21" ht="15" thickBot="1" x14ac:dyDescent="0.4">
      <c r="B10" s="3" t="s">
        <v>1</v>
      </c>
      <c r="C10" s="77" t="s">
        <v>0</v>
      </c>
      <c r="D10" s="77"/>
      <c r="E10" s="77"/>
      <c r="F10" s="77"/>
      <c r="G10" s="77"/>
      <c r="H10" s="77"/>
      <c r="I10" s="78"/>
      <c r="K10" t="s">
        <v>44</v>
      </c>
      <c r="L10" t="s">
        <v>2</v>
      </c>
      <c r="M10" t="s">
        <v>35</v>
      </c>
      <c r="N10" t="s">
        <v>36</v>
      </c>
      <c r="O10" t="s">
        <v>37</v>
      </c>
      <c r="P10" t="s">
        <v>38</v>
      </c>
      <c r="Q10" t="s">
        <v>39</v>
      </c>
      <c r="R10" t="s">
        <v>40</v>
      </c>
      <c r="S10" t="s">
        <v>41</v>
      </c>
    </row>
    <row r="11" spans="2:21" ht="15" thickBot="1" x14ac:dyDescent="0.4">
      <c r="B11" t="s">
        <v>10</v>
      </c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5">
        <v>6</v>
      </c>
      <c r="I11" s="16">
        <v>7</v>
      </c>
      <c r="K11">
        <v>34</v>
      </c>
      <c r="L11" t="s">
        <v>24</v>
      </c>
      <c r="M11">
        <v>570</v>
      </c>
      <c r="N11">
        <v>652.66666666666663</v>
      </c>
      <c r="O11">
        <v>681</v>
      </c>
      <c r="P11">
        <v>685.33333333333337</v>
      </c>
      <c r="Q11">
        <v>650</v>
      </c>
      <c r="R11">
        <v>650</v>
      </c>
      <c r="S11">
        <v>614.33333333333337</v>
      </c>
    </row>
    <row r="12" spans="2:21" x14ac:dyDescent="0.35">
      <c r="B12" s="20">
        <v>1</v>
      </c>
      <c r="C12" s="17">
        <v>519</v>
      </c>
      <c r="D12" s="7">
        <v>658</v>
      </c>
      <c r="E12" s="7">
        <v>601</v>
      </c>
      <c r="F12" s="7">
        <v>573</v>
      </c>
      <c r="G12" s="7">
        <v>537</v>
      </c>
      <c r="H12" s="7">
        <v>601</v>
      </c>
      <c r="I12" s="8">
        <v>495</v>
      </c>
      <c r="K12">
        <v>46</v>
      </c>
      <c r="L12" t="s">
        <v>25</v>
      </c>
      <c r="M12">
        <v>485</v>
      </c>
      <c r="N12">
        <v>654</v>
      </c>
      <c r="O12">
        <v>629.66666666666663</v>
      </c>
      <c r="P12">
        <v>627.33333333333337</v>
      </c>
      <c r="Q12">
        <v>596.33333333333337</v>
      </c>
      <c r="R12">
        <v>631</v>
      </c>
      <c r="S12">
        <v>538.33333333333337</v>
      </c>
    </row>
    <row r="13" spans="2:21" x14ac:dyDescent="0.35">
      <c r="B13" s="21">
        <v>2</v>
      </c>
      <c r="C13" s="18">
        <v>483</v>
      </c>
      <c r="D13" s="1">
        <v>646</v>
      </c>
      <c r="E13" s="1">
        <v>661</v>
      </c>
      <c r="F13" s="1">
        <v>654</v>
      </c>
      <c r="G13" s="1">
        <v>583</v>
      </c>
      <c r="H13" s="1">
        <v>661</v>
      </c>
      <c r="I13" s="10">
        <v>616</v>
      </c>
      <c r="K13">
        <v>60</v>
      </c>
      <c r="L13" t="s">
        <v>26</v>
      </c>
      <c r="M13">
        <v>418.33333333333331</v>
      </c>
      <c r="N13">
        <v>623.66666666666663</v>
      </c>
      <c r="O13">
        <v>616.33333333333337</v>
      </c>
      <c r="P13">
        <v>603.66666666666663</v>
      </c>
      <c r="Q13">
        <v>545.33333333333337</v>
      </c>
      <c r="R13">
        <v>651.66666666666663</v>
      </c>
      <c r="S13">
        <v>479.66666666666669</v>
      </c>
    </row>
    <row r="14" spans="2:21" ht="15" thickBot="1" x14ac:dyDescent="0.4">
      <c r="B14" s="22">
        <v>3</v>
      </c>
      <c r="C14" s="19">
        <v>453</v>
      </c>
      <c r="D14" s="12">
        <v>658</v>
      </c>
      <c r="E14" s="12">
        <v>627</v>
      </c>
      <c r="F14" s="12">
        <v>655</v>
      </c>
      <c r="G14" s="12">
        <v>669</v>
      </c>
      <c r="H14" s="12">
        <v>631</v>
      </c>
      <c r="I14" s="13">
        <v>504</v>
      </c>
      <c r="K14">
        <v>75</v>
      </c>
      <c r="L14" t="s">
        <v>29</v>
      </c>
      <c r="M14">
        <v>347.33333333333331</v>
      </c>
      <c r="N14">
        <v>542.33333333333337</v>
      </c>
      <c r="O14">
        <v>516.33333333333337</v>
      </c>
      <c r="P14">
        <v>530</v>
      </c>
      <c r="Q14">
        <v>450.33333333333331</v>
      </c>
      <c r="R14">
        <v>547.66666666666663</v>
      </c>
      <c r="S14">
        <v>404.33333333333331</v>
      </c>
    </row>
    <row r="15" spans="2:21" x14ac:dyDescent="0.35">
      <c r="C15">
        <f>AVERAGE(C12:C14)</f>
        <v>485</v>
      </c>
      <c r="D15">
        <f t="shared" ref="D15:I15" si="1">AVERAGE(D12:D14)</f>
        <v>654</v>
      </c>
      <c r="E15">
        <f t="shared" si="1"/>
        <v>629.66666666666663</v>
      </c>
      <c r="F15">
        <f t="shared" si="1"/>
        <v>627.33333333333337</v>
      </c>
      <c r="G15">
        <f t="shared" si="1"/>
        <v>596.33333333333337</v>
      </c>
      <c r="H15">
        <f t="shared" si="1"/>
        <v>631</v>
      </c>
      <c r="I15">
        <f t="shared" si="1"/>
        <v>538.33333333333337</v>
      </c>
      <c r="K15">
        <v>88</v>
      </c>
      <c r="L15" t="s">
        <v>30</v>
      </c>
      <c r="M15">
        <v>293.66666666666669</v>
      </c>
      <c r="N15">
        <v>482</v>
      </c>
      <c r="O15">
        <v>467.33333333333331</v>
      </c>
      <c r="P15">
        <v>520</v>
      </c>
      <c r="Q15">
        <v>375.33333333333331</v>
      </c>
      <c r="R15">
        <v>485</v>
      </c>
      <c r="S15">
        <v>365</v>
      </c>
    </row>
    <row r="17" spans="2:9" ht="15" thickBot="1" x14ac:dyDescent="0.4">
      <c r="B17" t="s">
        <v>2</v>
      </c>
      <c r="C17" t="s">
        <v>26</v>
      </c>
    </row>
    <row r="18" spans="2:9" ht="15" thickBot="1" x14ac:dyDescent="0.4">
      <c r="B18" s="3" t="s">
        <v>1</v>
      </c>
      <c r="C18" s="77" t="s">
        <v>0</v>
      </c>
      <c r="D18" s="77"/>
      <c r="E18" s="77"/>
      <c r="F18" s="77"/>
      <c r="G18" s="77"/>
      <c r="H18" s="77"/>
      <c r="I18" s="78"/>
    </row>
    <row r="19" spans="2:9" ht="15" thickBot="1" x14ac:dyDescent="0.4">
      <c r="B19" t="s">
        <v>10</v>
      </c>
      <c r="C19" s="15">
        <v>1</v>
      </c>
      <c r="D19" s="15">
        <v>2</v>
      </c>
      <c r="E19" s="15">
        <v>3</v>
      </c>
      <c r="F19" s="15">
        <v>4</v>
      </c>
      <c r="G19" s="15">
        <v>5</v>
      </c>
      <c r="H19" s="15">
        <v>6</v>
      </c>
      <c r="I19" s="16">
        <v>7</v>
      </c>
    </row>
    <row r="20" spans="2:9" x14ac:dyDescent="0.35">
      <c r="B20" s="20">
        <v>1</v>
      </c>
      <c r="C20" s="17">
        <v>429</v>
      </c>
      <c r="D20" s="7">
        <v>667</v>
      </c>
      <c r="E20" s="7">
        <v>555</v>
      </c>
      <c r="F20" s="7">
        <v>573</v>
      </c>
      <c r="G20" s="7">
        <v>454</v>
      </c>
      <c r="H20" s="7">
        <v>619</v>
      </c>
      <c r="I20" s="8">
        <v>421</v>
      </c>
    </row>
    <row r="21" spans="2:9" x14ac:dyDescent="0.35">
      <c r="B21" s="21">
        <v>2</v>
      </c>
      <c r="C21" s="18">
        <v>421</v>
      </c>
      <c r="D21" s="1">
        <v>618</v>
      </c>
      <c r="E21" s="1">
        <v>651</v>
      </c>
      <c r="F21" s="1">
        <v>616</v>
      </c>
      <c r="G21" s="1">
        <v>573</v>
      </c>
      <c r="H21" s="1">
        <v>685</v>
      </c>
      <c r="I21" s="10">
        <v>564</v>
      </c>
    </row>
    <row r="22" spans="2:9" ht="15" thickBot="1" x14ac:dyDescent="0.4">
      <c r="B22" s="22">
        <v>3</v>
      </c>
      <c r="C22" s="19">
        <v>405</v>
      </c>
      <c r="D22" s="12">
        <v>586</v>
      </c>
      <c r="E22" s="12">
        <v>643</v>
      </c>
      <c r="F22" s="12">
        <v>622</v>
      </c>
      <c r="G22" s="12">
        <v>609</v>
      </c>
      <c r="H22" s="12">
        <v>651</v>
      </c>
      <c r="I22" s="13">
        <v>454</v>
      </c>
    </row>
    <row r="23" spans="2:9" x14ac:dyDescent="0.35">
      <c r="C23">
        <f>AVERAGE(C20:C22)</f>
        <v>418.33333333333331</v>
      </c>
      <c r="D23">
        <f t="shared" ref="D23:I23" si="2">AVERAGE(D20:D22)</f>
        <v>623.66666666666663</v>
      </c>
      <c r="E23">
        <f t="shared" si="2"/>
        <v>616.33333333333337</v>
      </c>
      <c r="F23">
        <f t="shared" si="2"/>
        <v>603.66666666666663</v>
      </c>
      <c r="G23">
        <f t="shared" si="2"/>
        <v>545.33333333333337</v>
      </c>
      <c r="H23">
        <f t="shared" si="2"/>
        <v>651.66666666666663</v>
      </c>
      <c r="I23">
        <f t="shared" si="2"/>
        <v>479.66666666666669</v>
      </c>
    </row>
    <row r="25" spans="2:9" ht="15" thickBot="1" x14ac:dyDescent="0.4">
      <c r="B25" t="s">
        <v>2</v>
      </c>
      <c r="C25" t="s">
        <v>29</v>
      </c>
    </row>
    <row r="26" spans="2:9" ht="15" thickBot="1" x14ac:dyDescent="0.4">
      <c r="B26" s="3" t="s">
        <v>1</v>
      </c>
      <c r="C26" s="77" t="s">
        <v>0</v>
      </c>
      <c r="D26" s="77"/>
      <c r="E26" s="77"/>
      <c r="F26" s="77"/>
      <c r="G26" s="77"/>
      <c r="H26" s="77"/>
      <c r="I26" s="78"/>
    </row>
    <row r="27" spans="2:9" ht="15" thickBot="1" x14ac:dyDescent="0.4">
      <c r="B27" t="s">
        <v>10</v>
      </c>
      <c r="C27" s="15">
        <v>1</v>
      </c>
      <c r="D27" s="15">
        <v>2</v>
      </c>
      <c r="E27" s="15">
        <v>3</v>
      </c>
      <c r="F27" s="15">
        <v>4</v>
      </c>
      <c r="G27" s="15">
        <v>5</v>
      </c>
      <c r="H27" s="15">
        <v>6</v>
      </c>
      <c r="I27" s="16">
        <v>7</v>
      </c>
    </row>
    <row r="28" spans="2:9" x14ac:dyDescent="0.35">
      <c r="B28" s="20">
        <v>1</v>
      </c>
      <c r="C28" s="17">
        <v>375</v>
      </c>
      <c r="D28" s="7">
        <v>591</v>
      </c>
      <c r="E28" s="7">
        <v>487</v>
      </c>
      <c r="F28" s="7">
        <v>520</v>
      </c>
      <c r="G28" s="7">
        <v>384</v>
      </c>
      <c r="H28" s="7">
        <v>544</v>
      </c>
      <c r="I28" s="8">
        <v>384</v>
      </c>
    </row>
    <row r="29" spans="2:9" x14ac:dyDescent="0.35">
      <c r="B29" s="21">
        <v>2</v>
      </c>
      <c r="C29" s="18">
        <v>349</v>
      </c>
      <c r="D29" s="1">
        <v>520</v>
      </c>
      <c r="E29" s="1">
        <v>525</v>
      </c>
      <c r="F29" s="1">
        <v>550</v>
      </c>
      <c r="G29" s="1">
        <v>477</v>
      </c>
      <c r="H29" s="1">
        <v>568</v>
      </c>
      <c r="I29" s="10">
        <v>454</v>
      </c>
    </row>
    <row r="30" spans="2:9" ht="15" thickBot="1" x14ac:dyDescent="0.4">
      <c r="B30" s="22">
        <v>3</v>
      </c>
      <c r="C30" s="19">
        <v>318</v>
      </c>
      <c r="D30" s="12">
        <v>516</v>
      </c>
      <c r="E30" s="12">
        <v>537</v>
      </c>
      <c r="F30" s="12">
        <v>520</v>
      </c>
      <c r="G30" s="12">
        <v>490</v>
      </c>
      <c r="H30" s="12">
        <v>531</v>
      </c>
      <c r="I30" s="13">
        <v>375</v>
      </c>
    </row>
    <row r="31" spans="2:9" x14ac:dyDescent="0.35">
      <c r="C31">
        <f>AVERAGE(C28:C30)</f>
        <v>347.33333333333331</v>
      </c>
      <c r="D31">
        <f t="shared" ref="D31:I31" si="3">AVERAGE(D28:D30)</f>
        <v>542.33333333333337</v>
      </c>
      <c r="E31">
        <f t="shared" si="3"/>
        <v>516.33333333333337</v>
      </c>
      <c r="F31">
        <f t="shared" si="3"/>
        <v>530</v>
      </c>
      <c r="G31">
        <f t="shared" si="3"/>
        <v>450.33333333333331</v>
      </c>
      <c r="H31">
        <f t="shared" si="3"/>
        <v>547.66666666666663</v>
      </c>
      <c r="I31">
        <f t="shared" si="3"/>
        <v>404.33333333333331</v>
      </c>
    </row>
    <row r="33" spans="2:9" ht="15" thickBot="1" x14ac:dyDescent="0.4">
      <c r="B33" t="s">
        <v>2</v>
      </c>
      <c r="C33" t="s">
        <v>30</v>
      </c>
    </row>
    <row r="34" spans="2:9" ht="15" thickBot="1" x14ac:dyDescent="0.4">
      <c r="B34" s="3" t="s">
        <v>1</v>
      </c>
      <c r="C34" s="77" t="s">
        <v>0</v>
      </c>
      <c r="D34" s="77"/>
      <c r="E34" s="77"/>
      <c r="F34" s="77"/>
      <c r="G34" s="77"/>
      <c r="H34" s="77"/>
      <c r="I34" s="78"/>
    </row>
    <row r="35" spans="2:9" ht="15" thickBot="1" x14ac:dyDescent="0.4">
      <c r="B35" t="s">
        <v>10</v>
      </c>
      <c r="C35" s="15">
        <v>1</v>
      </c>
      <c r="D35" s="15">
        <v>2</v>
      </c>
      <c r="E35" s="15">
        <v>3</v>
      </c>
      <c r="F35" s="15">
        <v>4</v>
      </c>
      <c r="G35" s="15">
        <v>5</v>
      </c>
      <c r="H35" s="15">
        <v>6</v>
      </c>
      <c r="I35" s="16">
        <v>7</v>
      </c>
    </row>
    <row r="36" spans="2:9" x14ac:dyDescent="0.35">
      <c r="B36" s="20">
        <v>1</v>
      </c>
      <c r="C36" s="17">
        <v>310</v>
      </c>
      <c r="D36" s="7">
        <v>475</v>
      </c>
      <c r="E36" s="7">
        <v>435</v>
      </c>
      <c r="F36" s="7">
        <v>480</v>
      </c>
      <c r="G36" s="7">
        <v>364</v>
      </c>
      <c r="H36" s="7">
        <v>472</v>
      </c>
      <c r="I36" s="8">
        <v>330</v>
      </c>
    </row>
    <row r="37" spans="2:9" x14ac:dyDescent="0.35">
      <c r="B37" s="21">
        <v>2</v>
      </c>
      <c r="C37" s="18">
        <v>288</v>
      </c>
      <c r="D37" s="1">
        <v>469</v>
      </c>
      <c r="E37" s="1">
        <v>501</v>
      </c>
      <c r="F37" s="1">
        <v>546</v>
      </c>
      <c r="G37" s="1">
        <v>354</v>
      </c>
      <c r="H37" s="1">
        <v>511</v>
      </c>
      <c r="I37" s="10">
        <v>396</v>
      </c>
    </row>
    <row r="38" spans="2:9" ht="15" thickBot="1" x14ac:dyDescent="0.4">
      <c r="B38" s="22">
        <v>3</v>
      </c>
      <c r="C38" s="19">
        <v>283</v>
      </c>
      <c r="D38" s="12">
        <v>502</v>
      </c>
      <c r="E38" s="12">
        <v>466</v>
      </c>
      <c r="F38" s="12">
        <v>534</v>
      </c>
      <c r="G38" s="12">
        <v>408</v>
      </c>
      <c r="H38" s="12">
        <v>472</v>
      </c>
      <c r="I38" s="13">
        <v>369</v>
      </c>
    </row>
    <row r="39" spans="2:9" x14ac:dyDescent="0.35">
      <c r="C39">
        <f>AVERAGE(C36:C38)</f>
        <v>293.66666666666669</v>
      </c>
      <c r="D39">
        <f t="shared" ref="D39:I39" si="4">AVERAGE(D36:D38)</f>
        <v>482</v>
      </c>
      <c r="E39">
        <f t="shared" si="4"/>
        <v>467.33333333333331</v>
      </c>
      <c r="F39">
        <f t="shared" si="4"/>
        <v>520</v>
      </c>
      <c r="G39">
        <f t="shared" si="4"/>
        <v>375.33333333333331</v>
      </c>
      <c r="H39">
        <f t="shared" si="4"/>
        <v>485</v>
      </c>
      <c r="I39">
        <f t="shared" si="4"/>
        <v>365</v>
      </c>
    </row>
    <row r="40" spans="2:9" ht="15" thickBot="1" x14ac:dyDescent="0.4">
      <c r="B40" t="s">
        <v>2</v>
      </c>
    </row>
    <row r="41" spans="2:9" ht="15" thickBot="1" x14ac:dyDescent="0.4">
      <c r="B41" s="3" t="s">
        <v>1</v>
      </c>
      <c r="C41" s="77" t="s">
        <v>0</v>
      </c>
      <c r="D41" s="77"/>
      <c r="E41" s="77"/>
      <c r="F41" s="77"/>
      <c r="G41" s="77"/>
      <c r="H41" s="77"/>
      <c r="I41" s="78"/>
    </row>
    <row r="42" spans="2:9" ht="15" thickBot="1" x14ac:dyDescent="0.4">
      <c r="B42" t="s">
        <v>10</v>
      </c>
      <c r="C42" s="15">
        <v>1</v>
      </c>
      <c r="D42" s="15">
        <v>2</v>
      </c>
      <c r="E42" s="15">
        <v>3</v>
      </c>
      <c r="F42" s="15">
        <v>4</v>
      </c>
      <c r="G42" s="15">
        <v>5</v>
      </c>
      <c r="H42" s="15">
        <v>6</v>
      </c>
      <c r="I42" s="16">
        <v>7</v>
      </c>
    </row>
    <row r="43" spans="2:9" x14ac:dyDescent="0.35">
      <c r="B43" s="20">
        <v>1</v>
      </c>
      <c r="C43" s="17"/>
      <c r="D43" s="7"/>
      <c r="E43" s="7"/>
      <c r="F43" s="7"/>
      <c r="G43" s="7"/>
      <c r="H43" s="7"/>
      <c r="I43" s="8"/>
    </row>
    <row r="44" spans="2:9" x14ac:dyDescent="0.35">
      <c r="B44" s="21">
        <v>2</v>
      </c>
      <c r="C44" s="18"/>
      <c r="D44" s="1"/>
      <c r="E44" s="1"/>
      <c r="F44" s="1"/>
      <c r="G44" s="1"/>
      <c r="H44" s="1"/>
      <c r="I44" s="10"/>
    </row>
    <row r="45" spans="2:9" ht="15" thickBot="1" x14ac:dyDescent="0.4">
      <c r="B45" s="22">
        <v>3</v>
      </c>
      <c r="C45" s="19"/>
      <c r="D45" s="12"/>
      <c r="E45" s="12"/>
      <c r="F45" s="12"/>
      <c r="G45" s="12"/>
      <c r="H45" s="12"/>
      <c r="I45" s="13"/>
    </row>
  </sheetData>
  <mergeCells count="7">
    <mergeCell ref="C41:I41"/>
    <mergeCell ref="C2:I2"/>
    <mergeCell ref="O2:U2"/>
    <mergeCell ref="C10:I10"/>
    <mergeCell ref="C18:I18"/>
    <mergeCell ref="C26:I26"/>
    <mergeCell ref="C34:I34"/>
  </mergeCells>
  <conditionalFormatting sqref="M13:S1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Septometer Readings</vt:lpstr>
      <vt:lpstr>Septometer</vt:lpstr>
      <vt:lpstr>SPAD</vt:lpstr>
      <vt:lpstr>SPAD Readings</vt:lpstr>
      <vt:lpstr>SPAD2</vt:lpstr>
      <vt:lpstr>Trial 2 Septometr readings</vt:lpstr>
      <vt:lpstr>Septometer2</vt:lpstr>
      <vt:lpstr>Trial 2 SPAD Readings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 D Kuschke</dc:creator>
  <cp:lastModifiedBy>Mr. D Kuschke</cp:lastModifiedBy>
  <dcterms:created xsi:type="dcterms:W3CDTF">2023-11-12T13:34:58Z</dcterms:created>
  <dcterms:modified xsi:type="dcterms:W3CDTF">2025-02-21T07:43:55Z</dcterms:modified>
</cp:coreProperties>
</file>