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pumi\Documents\Masters\Lab work\7.CV data\"/>
    </mc:Choice>
  </mc:AlternateContent>
  <xr:revisionPtr revIDLastSave="0" documentId="13_ncr:1_{AB88B928-AEA8-47E5-973B-5781E7C76999}" xr6:coauthVersionLast="47" xr6:coauthVersionMax="47" xr10:uidLastSave="{00000000-0000-0000-0000-000000000000}"/>
  <bookViews>
    <workbookView xWindow="-110" yWindow="-110" windowWidth="19420" windowHeight="10300" activeTab="3" xr2:uid="{1D7F3E1D-5322-4ABB-8B57-2C99281C3511}"/>
  </bookViews>
  <sheets>
    <sheet name="24 HRS" sheetId="1" r:id="rId1"/>
    <sheet name="48 HRS" sheetId="2" r:id="rId2"/>
    <sheet name="72 HRS" sheetId="3" r:id="rId3"/>
    <sheet name="Analysis" sheetId="4" r:id="rId4"/>
  </sheets>
  <definedNames>
    <definedName name="_xlchart.v1.0" hidden="1">Analysis!$T$5</definedName>
    <definedName name="_xlchart.v1.1" hidden="1">Analysis!$T$6</definedName>
    <definedName name="_xlchart.v1.2" hidden="1">Analysis!$T$7</definedName>
    <definedName name="_xlchart.v1.3" hidden="1">Analysis!$U$3:$AI$4</definedName>
    <definedName name="_xlchart.v1.4" hidden="1">Analysis!$U$5:$AI$5</definedName>
    <definedName name="_xlchart.v1.5" hidden="1">Analysis!$U$6:$AI$6</definedName>
    <definedName name="_xlchart.v1.6" hidden="1">Analysis!$U$7:$AI$7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55" i="4" l="1"/>
  <c r="P56" i="4" s="1"/>
  <c r="O55" i="4"/>
  <c r="O56" i="4" s="1"/>
  <c r="N55" i="4"/>
  <c r="N56" i="4" s="1"/>
  <c r="M55" i="4"/>
  <c r="M56" i="4" s="1"/>
  <c r="L55" i="4"/>
  <c r="L56" i="4" s="1"/>
  <c r="K55" i="4"/>
  <c r="K56" i="4" s="1"/>
  <c r="J55" i="4"/>
  <c r="J56" i="4" s="1"/>
  <c r="I55" i="4"/>
  <c r="I56" i="4" s="1"/>
  <c r="H55" i="4"/>
  <c r="H56" i="4" s="1"/>
  <c r="G55" i="4"/>
  <c r="G56" i="4" s="1"/>
  <c r="F55" i="4"/>
  <c r="F56" i="4" s="1"/>
  <c r="E55" i="4"/>
  <c r="E56" i="4" s="1"/>
  <c r="D55" i="4"/>
  <c r="D56" i="4" s="1"/>
  <c r="C55" i="4"/>
  <c r="C56" i="4" s="1"/>
  <c r="B55" i="4"/>
  <c r="B56" i="4" s="1"/>
  <c r="P54" i="4"/>
  <c r="O54" i="4"/>
  <c r="N54" i="4"/>
  <c r="M54" i="4"/>
  <c r="L54" i="4"/>
  <c r="K54" i="4"/>
  <c r="J54" i="4"/>
  <c r="I54" i="4"/>
  <c r="H54" i="4"/>
  <c r="G54" i="4"/>
  <c r="F54" i="4"/>
  <c r="E54" i="4"/>
  <c r="D54" i="4"/>
  <c r="C54" i="4"/>
  <c r="B54" i="4"/>
  <c r="P36" i="4"/>
  <c r="P37" i="4" s="1"/>
  <c r="O36" i="4"/>
  <c r="O37" i="4" s="1"/>
  <c r="N36" i="4"/>
  <c r="N37" i="4" s="1"/>
  <c r="M36" i="4"/>
  <c r="M37" i="4" s="1"/>
  <c r="L36" i="4"/>
  <c r="L37" i="4" s="1"/>
  <c r="K36" i="4"/>
  <c r="K37" i="4" s="1"/>
  <c r="J36" i="4"/>
  <c r="J37" i="4" s="1"/>
  <c r="I36" i="4"/>
  <c r="I37" i="4" s="1"/>
  <c r="H36" i="4"/>
  <c r="H37" i="4" s="1"/>
  <c r="G36" i="4"/>
  <c r="G37" i="4" s="1"/>
  <c r="F36" i="4"/>
  <c r="F37" i="4" s="1"/>
  <c r="E36" i="4"/>
  <c r="E37" i="4" s="1"/>
  <c r="D36" i="4"/>
  <c r="D37" i="4" s="1"/>
  <c r="C36" i="4"/>
  <c r="C37" i="4" s="1"/>
  <c r="B36" i="4"/>
  <c r="B37" i="4" s="1"/>
  <c r="P35" i="4"/>
  <c r="O35" i="4"/>
  <c r="N35" i="4"/>
  <c r="M35" i="4"/>
  <c r="L35" i="4"/>
  <c r="K35" i="4"/>
  <c r="J35" i="4"/>
  <c r="I35" i="4"/>
  <c r="H35" i="4"/>
  <c r="G35" i="4"/>
  <c r="F35" i="4"/>
  <c r="E35" i="4"/>
  <c r="D35" i="4"/>
  <c r="C35" i="4"/>
  <c r="B35" i="4"/>
  <c r="C17" i="4"/>
  <c r="C18" i="4" s="1"/>
  <c r="D17" i="4"/>
  <c r="D18" i="4" s="1"/>
  <c r="E17" i="4"/>
  <c r="E18" i="4" s="1"/>
  <c r="F17" i="4"/>
  <c r="F18" i="4" s="1"/>
  <c r="G17" i="4"/>
  <c r="G18" i="4" s="1"/>
  <c r="H17" i="4"/>
  <c r="H18" i="4" s="1"/>
  <c r="I17" i="4"/>
  <c r="I18" i="4" s="1"/>
  <c r="J17" i="4"/>
  <c r="J18" i="4" s="1"/>
  <c r="K17" i="4"/>
  <c r="K18" i="4" s="1"/>
  <c r="L17" i="4"/>
  <c r="L18" i="4" s="1"/>
  <c r="M17" i="4"/>
  <c r="M18" i="4" s="1"/>
  <c r="N17" i="4"/>
  <c r="N18" i="4" s="1"/>
  <c r="O17" i="4"/>
  <c r="O18" i="4" s="1"/>
  <c r="P17" i="4"/>
  <c r="P18" i="4" s="1"/>
  <c r="B17" i="4"/>
  <c r="B18" i="4" s="1"/>
  <c r="C16" i="4"/>
  <c r="D16" i="4"/>
  <c r="E16" i="4"/>
  <c r="F16" i="4"/>
  <c r="G16" i="4"/>
  <c r="H16" i="4"/>
  <c r="I16" i="4"/>
  <c r="J16" i="4"/>
  <c r="K16" i="4"/>
  <c r="L16" i="4"/>
  <c r="M16" i="4"/>
  <c r="N16" i="4"/>
  <c r="O16" i="4"/>
  <c r="P16" i="4"/>
  <c r="B16" i="4"/>
  <c r="E14" i="3" l="1"/>
  <c r="F14" i="3"/>
  <c r="G14" i="3"/>
  <c r="H14" i="3"/>
  <c r="I14" i="3"/>
  <c r="J14" i="3"/>
  <c r="K14" i="3"/>
  <c r="L14" i="3"/>
  <c r="M14" i="3"/>
  <c r="N14" i="3"/>
  <c r="O14" i="3"/>
  <c r="P14" i="3"/>
  <c r="Q14" i="3"/>
  <c r="E13" i="3"/>
  <c r="F13" i="3"/>
  <c r="G13" i="3"/>
  <c r="H13" i="3"/>
  <c r="I13" i="3"/>
  <c r="J13" i="3"/>
  <c r="K13" i="3"/>
  <c r="L13" i="3"/>
  <c r="M13" i="3"/>
  <c r="N13" i="3"/>
  <c r="O13" i="3"/>
  <c r="P13" i="3"/>
  <c r="Q13" i="3"/>
  <c r="E15" i="2"/>
  <c r="F15" i="2"/>
  <c r="G15" i="2"/>
  <c r="H15" i="2"/>
  <c r="I15" i="2"/>
  <c r="J15" i="2"/>
  <c r="K15" i="2"/>
  <c r="L15" i="2"/>
  <c r="M15" i="2"/>
  <c r="N15" i="2"/>
  <c r="O15" i="2"/>
  <c r="P15" i="2"/>
  <c r="Q15" i="2"/>
  <c r="E14" i="2"/>
  <c r="F14" i="2"/>
  <c r="G14" i="2"/>
  <c r="H14" i="2"/>
  <c r="I14" i="2"/>
  <c r="J14" i="2"/>
  <c r="K14" i="2"/>
  <c r="L14" i="2"/>
  <c r="M14" i="2"/>
  <c r="N14" i="2"/>
  <c r="O14" i="2"/>
  <c r="P14" i="2"/>
  <c r="Q14" i="2"/>
  <c r="E8" i="2"/>
  <c r="F8" i="2"/>
  <c r="G8" i="2"/>
  <c r="H8" i="2"/>
  <c r="I8" i="2"/>
  <c r="J8" i="2"/>
  <c r="K8" i="2"/>
  <c r="L8" i="2"/>
  <c r="M8" i="2"/>
  <c r="N8" i="2"/>
  <c r="O8" i="2"/>
  <c r="P8" i="2"/>
  <c r="Q8" i="2"/>
  <c r="E14" i="1"/>
  <c r="F14" i="1"/>
  <c r="G14" i="1"/>
  <c r="H14" i="1"/>
  <c r="I14" i="1"/>
  <c r="J14" i="1"/>
  <c r="K14" i="1"/>
  <c r="L14" i="1"/>
  <c r="M14" i="1"/>
  <c r="N14" i="1"/>
  <c r="O14" i="1"/>
  <c r="P14" i="1"/>
  <c r="Q14" i="1"/>
  <c r="E13" i="1"/>
  <c r="F13" i="1"/>
  <c r="G13" i="1"/>
  <c r="H13" i="1"/>
  <c r="I13" i="1"/>
  <c r="J13" i="1"/>
  <c r="K13" i="1"/>
  <c r="L13" i="1"/>
  <c r="M13" i="1"/>
  <c r="N13" i="1"/>
  <c r="O13" i="1"/>
  <c r="P13" i="1"/>
  <c r="Q13" i="1"/>
  <c r="E9" i="1"/>
  <c r="F9" i="1"/>
  <c r="G9" i="1"/>
  <c r="H9" i="1"/>
  <c r="I9" i="1"/>
  <c r="J9" i="1"/>
  <c r="K9" i="1"/>
  <c r="L9" i="1"/>
  <c r="M9" i="1"/>
  <c r="N9" i="1"/>
  <c r="O9" i="1"/>
  <c r="P9" i="1"/>
  <c r="Q9" i="1"/>
  <c r="E8" i="1"/>
  <c r="F8" i="1"/>
  <c r="G8" i="1"/>
  <c r="H8" i="1"/>
  <c r="I8" i="1"/>
  <c r="J8" i="1"/>
  <c r="K8" i="1"/>
  <c r="L8" i="1"/>
  <c r="M8" i="1"/>
  <c r="N8" i="1"/>
  <c r="O8" i="1"/>
  <c r="P8" i="1"/>
  <c r="Q8" i="1"/>
  <c r="E7" i="1"/>
  <c r="F7" i="1"/>
  <c r="G7" i="1"/>
  <c r="H7" i="1"/>
  <c r="I7" i="1"/>
  <c r="J7" i="1"/>
  <c r="K7" i="1"/>
  <c r="L7" i="1"/>
  <c r="M7" i="1"/>
  <c r="N7" i="1"/>
  <c r="O7" i="1"/>
  <c r="P7" i="1"/>
  <c r="Q7" i="1"/>
  <c r="E29" i="1"/>
  <c r="F29" i="1"/>
  <c r="G29" i="1"/>
  <c r="H29" i="1"/>
  <c r="I29" i="1"/>
  <c r="J29" i="1"/>
  <c r="K29" i="1"/>
  <c r="L29" i="1"/>
  <c r="M29" i="1"/>
  <c r="N29" i="1"/>
  <c r="O29" i="1"/>
  <c r="P29" i="1"/>
  <c r="Q29" i="1"/>
  <c r="E24" i="1"/>
  <c r="F24" i="1"/>
  <c r="G24" i="1"/>
  <c r="H24" i="1"/>
  <c r="I24" i="1"/>
  <c r="J24" i="1"/>
  <c r="K24" i="1"/>
  <c r="L24" i="1"/>
  <c r="M24" i="1"/>
  <c r="N24" i="1"/>
  <c r="O24" i="1"/>
  <c r="P24" i="1"/>
  <c r="Q24" i="1"/>
  <c r="E23" i="1"/>
  <c r="F23" i="1"/>
  <c r="G23" i="1"/>
  <c r="H23" i="1"/>
  <c r="I23" i="1"/>
  <c r="J23" i="1"/>
  <c r="K23" i="1"/>
  <c r="L23" i="1"/>
  <c r="M23" i="1"/>
  <c r="N23" i="1"/>
  <c r="O23" i="1"/>
  <c r="P23" i="1"/>
  <c r="Q23" i="1"/>
  <c r="E46" i="1"/>
  <c r="F46" i="1"/>
  <c r="G46" i="1"/>
  <c r="H46" i="1"/>
  <c r="I46" i="1"/>
  <c r="J46" i="1"/>
  <c r="K46" i="1"/>
  <c r="L46" i="1"/>
  <c r="M46" i="1"/>
  <c r="N46" i="1"/>
  <c r="O46" i="1"/>
  <c r="P46" i="1"/>
  <c r="Q46" i="1"/>
  <c r="E45" i="1"/>
  <c r="F45" i="1"/>
  <c r="G45" i="1"/>
  <c r="H45" i="1"/>
  <c r="I45" i="1"/>
  <c r="J45" i="1"/>
  <c r="K45" i="1"/>
  <c r="L45" i="1"/>
  <c r="M45" i="1"/>
  <c r="N45" i="1"/>
  <c r="O45" i="1"/>
  <c r="P45" i="1"/>
  <c r="Q45" i="1"/>
  <c r="E40" i="1"/>
  <c r="F40" i="1"/>
  <c r="G40" i="1"/>
  <c r="H40" i="1"/>
  <c r="I40" i="1"/>
  <c r="J40" i="1"/>
  <c r="K40" i="1"/>
  <c r="L40" i="1"/>
  <c r="M40" i="1"/>
  <c r="N40" i="1"/>
  <c r="O40" i="1"/>
  <c r="P40" i="1"/>
  <c r="Q40" i="1"/>
  <c r="E39" i="1"/>
  <c r="F39" i="1"/>
  <c r="G39" i="1"/>
  <c r="H39" i="1"/>
  <c r="I39" i="1"/>
  <c r="J39" i="1"/>
  <c r="K39" i="1"/>
  <c r="L39" i="1"/>
  <c r="M39" i="1"/>
  <c r="N39" i="1"/>
  <c r="O39" i="1"/>
  <c r="P39" i="1"/>
  <c r="Q39" i="1"/>
  <c r="E62" i="1"/>
  <c r="F62" i="1"/>
  <c r="G62" i="1"/>
  <c r="H62" i="1"/>
  <c r="I62" i="1"/>
  <c r="J62" i="1"/>
  <c r="K62" i="1"/>
  <c r="L62" i="1"/>
  <c r="M62" i="1"/>
  <c r="N62" i="1"/>
  <c r="O62" i="1"/>
  <c r="P62" i="1"/>
  <c r="Q62" i="1"/>
  <c r="E61" i="1"/>
  <c r="F61" i="1"/>
  <c r="G61" i="1"/>
  <c r="H61" i="1"/>
  <c r="I61" i="1"/>
  <c r="J61" i="1"/>
  <c r="K61" i="1"/>
  <c r="L61" i="1"/>
  <c r="M61" i="1"/>
  <c r="N61" i="1"/>
  <c r="O61" i="1"/>
  <c r="P61" i="1"/>
  <c r="Q61" i="1"/>
  <c r="E56" i="1"/>
  <c r="F56" i="1"/>
  <c r="G56" i="1"/>
  <c r="H56" i="1"/>
  <c r="I56" i="1"/>
  <c r="J56" i="1"/>
  <c r="K56" i="1"/>
  <c r="L56" i="1"/>
  <c r="M56" i="1"/>
  <c r="N56" i="1"/>
  <c r="O56" i="1"/>
  <c r="P56" i="1"/>
  <c r="Q56" i="1"/>
  <c r="E55" i="1"/>
  <c r="F55" i="1"/>
  <c r="G55" i="1"/>
  <c r="H55" i="1"/>
  <c r="I55" i="1"/>
  <c r="J55" i="1"/>
  <c r="K55" i="1"/>
  <c r="L55" i="1"/>
  <c r="M55" i="1"/>
  <c r="N55" i="1"/>
  <c r="O55" i="1"/>
  <c r="O57" i="1" s="1"/>
  <c r="P55" i="1"/>
  <c r="Q55" i="1"/>
  <c r="D24" i="2"/>
  <c r="E24" i="2"/>
  <c r="F24" i="2"/>
  <c r="G24" i="2"/>
  <c r="G26" i="2" s="1"/>
  <c r="H24" i="2"/>
  <c r="I24" i="2"/>
  <c r="J24" i="2"/>
  <c r="K24" i="2"/>
  <c r="K26" i="2" s="1"/>
  <c r="L24" i="2"/>
  <c r="M24" i="2"/>
  <c r="N24" i="2"/>
  <c r="O24" i="2"/>
  <c r="O26" i="2" s="1"/>
  <c r="P24" i="2"/>
  <c r="Q24" i="2"/>
  <c r="E30" i="3"/>
  <c r="F30" i="3"/>
  <c r="G30" i="3"/>
  <c r="H30" i="3"/>
  <c r="I30" i="3"/>
  <c r="J30" i="3"/>
  <c r="K30" i="3"/>
  <c r="L30" i="3"/>
  <c r="M30" i="3"/>
  <c r="N30" i="3"/>
  <c r="O30" i="3"/>
  <c r="P30" i="3"/>
  <c r="Q30" i="3"/>
  <c r="E29" i="3"/>
  <c r="F29" i="3"/>
  <c r="G29" i="3"/>
  <c r="H29" i="3"/>
  <c r="I29" i="3"/>
  <c r="J29" i="3"/>
  <c r="K29" i="3"/>
  <c r="L29" i="3"/>
  <c r="M29" i="3"/>
  <c r="N29" i="3"/>
  <c r="O29" i="3"/>
  <c r="P29" i="3"/>
  <c r="Q29" i="3"/>
  <c r="D24" i="3"/>
  <c r="E24" i="3"/>
  <c r="F24" i="3"/>
  <c r="F25" i="3" s="1"/>
  <c r="G24" i="3"/>
  <c r="H24" i="3"/>
  <c r="I24" i="3"/>
  <c r="J24" i="3"/>
  <c r="K24" i="3"/>
  <c r="L24" i="3"/>
  <c r="M24" i="3"/>
  <c r="N24" i="3"/>
  <c r="N25" i="3" s="1"/>
  <c r="O24" i="3"/>
  <c r="P24" i="3"/>
  <c r="Q24" i="3"/>
  <c r="D23" i="3"/>
  <c r="E23" i="3"/>
  <c r="F23" i="3"/>
  <c r="G23" i="3"/>
  <c r="H23" i="3"/>
  <c r="I23" i="3"/>
  <c r="J23" i="3"/>
  <c r="K23" i="3"/>
  <c r="L23" i="3"/>
  <c r="M23" i="3"/>
  <c r="N23" i="3"/>
  <c r="O23" i="3"/>
  <c r="P23" i="3"/>
  <c r="Q23" i="3"/>
  <c r="E63" i="3"/>
  <c r="F63" i="3"/>
  <c r="G63" i="3"/>
  <c r="H63" i="3"/>
  <c r="I63" i="3"/>
  <c r="J63" i="3"/>
  <c r="K63" i="3"/>
  <c r="L63" i="3"/>
  <c r="M63" i="3"/>
  <c r="N63" i="3"/>
  <c r="O63" i="3"/>
  <c r="P63" i="3"/>
  <c r="Q63" i="3"/>
  <c r="E62" i="3"/>
  <c r="F62" i="3"/>
  <c r="G62" i="3"/>
  <c r="H62" i="3"/>
  <c r="I62" i="3"/>
  <c r="J62" i="3"/>
  <c r="K62" i="3"/>
  <c r="L62" i="3"/>
  <c r="M62" i="3"/>
  <c r="N62" i="3"/>
  <c r="O62" i="3"/>
  <c r="P62" i="3"/>
  <c r="Q62" i="3"/>
  <c r="E61" i="3"/>
  <c r="F61" i="3"/>
  <c r="G61" i="3"/>
  <c r="H61" i="3"/>
  <c r="I61" i="3"/>
  <c r="J61" i="3"/>
  <c r="K61" i="3"/>
  <c r="L61" i="3"/>
  <c r="M61" i="3"/>
  <c r="N61" i="3"/>
  <c r="O61" i="3"/>
  <c r="P61" i="3"/>
  <c r="Q61" i="3"/>
  <c r="D41" i="3"/>
  <c r="E41" i="3"/>
  <c r="F41" i="3"/>
  <c r="G41" i="3"/>
  <c r="H41" i="3"/>
  <c r="I41" i="3"/>
  <c r="J41" i="3"/>
  <c r="K41" i="3"/>
  <c r="L41" i="3"/>
  <c r="M41" i="3"/>
  <c r="N41" i="3"/>
  <c r="O41" i="3"/>
  <c r="P41" i="3"/>
  <c r="Q41" i="3"/>
  <c r="D57" i="3"/>
  <c r="E57" i="3"/>
  <c r="F57" i="3"/>
  <c r="G57" i="3"/>
  <c r="H57" i="3"/>
  <c r="I57" i="3"/>
  <c r="J57" i="3"/>
  <c r="K57" i="3"/>
  <c r="L57" i="3"/>
  <c r="M57" i="3"/>
  <c r="N57" i="3"/>
  <c r="O57" i="3"/>
  <c r="P57" i="3"/>
  <c r="Q57" i="3"/>
  <c r="D56" i="3"/>
  <c r="E56" i="3"/>
  <c r="F56" i="3"/>
  <c r="G56" i="3"/>
  <c r="H56" i="3"/>
  <c r="I56" i="3"/>
  <c r="J56" i="3"/>
  <c r="K56" i="3"/>
  <c r="L56" i="3"/>
  <c r="M56" i="3"/>
  <c r="N56" i="3"/>
  <c r="O56" i="3"/>
  <c r="P56" i="3"/>
  <c r="Q56" i="3"/>
  <c r="D55" i="3"/>
  <c r="E55" i="3"/>
  <c r="F55" i="3"/>
  <c r="G55" i="3"/>
  <c r="H55" i="3"/>
  <c r="I55" i="3"/>
  <c r="J55" i="3"/>
  <c r="K55" i="3"/>
  <c r="L55" i="3"/>
  <c r="M55" i="3"/>
  <c r="N55" i="3"/>
  <c r="O55" i="3"/>
  <c r="P55" i="3"/>
  <c r="Q55" i="3"/>
  <c r="E46" i="3"/>
  <c r="F46" i="3"/>
  <c r="G46" i="3"/>
  <c r="H46" i="3"/>
  <c r="I46" i="3"/>
  <c r="J46" i="3"/>
  <c r="K46" i="3"/>
  <c r="L46" i="3"/>
  <c r="M46" i="3"/>
  <c r="N46" i="3"/>
  <c r="O46" i="3"/>
  <c r="P46" i="3"/>
  <c r="Q46" i="3"/>
  <c r="E45" i="3"/>
  <c r="F45" i="3"/>
  <c r="G45" i="3"/>
  <c r="H45" i="3"/>
  <c r="I45" i="3"/>
  <c r="J45" i="3"/>
  <c r="K45" i="3"/>
  <c r="L45" i="3"/>
  <c r="M45" i="3"/>
  <c r="N45" i="3"/>
  <c r="O45" i="3"/>
  <c r="P45" i="3"/>
  <c r="Q45" i="3"/>
  <c r="D40" i="3"/>
  <c r="E40" i="3"/>
  <c r="F40" i="3"/>
  <c r="G40" i="3"/>
  <c r="H40" i="3"/>
  <c r="I40" i="3"/>
  <c r="J40" i="3"/>
  <c r="K40" i="3"/>
  <c r="L40" i="3"/>
  <c r="M40" i="3"/>
  <c r="N40" i="3"/>
  <c r="O40" i="3"/>
  <c r="P40" i="3"/>
  <c r="Q40" i="3"/>
  <c r="G39" i="3"/>
  <c r="H39" i="3"/>
  <c r="I39" i="3"/>
  <c r="J39" i="3"/>
  <c r="K39" i="3"/>
  <c r="L39" i="3"/>
  <c r="M39" i="3"/>
  <c r="N39" i="3"/>
  <c r="O39" i="3"/>
  <c r="P39" i="3"/>
  <c r="Q39" i="3"/>
  <c r="C56" i="3"/>
  <c r="C57" i="3" s="1"/>
  <c r="C55" i="3"/>
  <c r="N60" i="3" s="1"/>
  <c r="C40" i="3"/>
  <c r="C41" i="3" s="1"/>
  <c r="F39" i="3"/>
  <c r="E39" i="3"/>
  <c r="D39" i="3"/>
  <c r="C39" i="3"/>
  <c r="P44" i="3" s="1"/>
  <c r="Q27" i="3"/>
  <c r="O26" i="3"/>
  <c r="Q25" i="3"/>
  <c r="M25" i="3"/>
  <c r="I25" i="3"/>
  <c r="E25" i="3"/>
  <c r="C24" i="3"/>
  <c r="P25" i="3"/>
  <c r="L25" i="3"/>
  <c r="J25" i="3"/>
  <c r="H25" i="3"/>
  <c r="D25" i="3"/>
  <c r="C23" i="3"/>
  <c r="O28" i="3" s="1"/>
  <c r="Q8" i="3"/>
  <c r="Q9" i="3" s="1"/>
  <c r="P8" i="3"/>
  <c r="P9" i="3" s="1"/>
  <c r="O8" i="3"/>
  <c r="N8" i="3"/>
  <c r="M8" i="3"/>
  <c r="M9" i="3" s="1"/>
  <c r="L8" i="3"/>
  <c r="L9" i="3" s="1"/>
  <c r="K8" i="3"/>
  <c r="J8" i="3"/>
  <c r="I8" i="3"/>
  <c r="I9" i="3" s="1"/>
  <c r="H8" i="3"/>
  <c r="H9" i="3" s="1"/>
  <c r="G8" i="3"/>
  <c r="F8" i="3"/>
  <c r="E8" i="3"/>
  <c r="E9" i="3" s="1"/>
  <c r="D8" i="3"/>
  <c r="D9" i="3" s="1"/>
  <c r="C8" i="3"/>
  <c r="Q7" i="3"/>
  <c r="P7" i="3"/>
  <c r="O7" i="3"/>
  <c r="N7" i="3"/>
  <c r="M7" i="3"/>
  <c r="L7" i="3"/>
  <c r="K7" i="3"/>
  <c r="J7" i="3"/>
  <c r="I7" i="3"/>
  <c r="H7" i="3"/>
  <c r="G7" i="3"/>
  <c r="F7" i="3"/>
  <c r="E7" i="3"/>
  <c r="D7" i="3"/>
  <c r="C7" i="3"/>
  <c r="P12" i="3" s="1"/>
  <c r="Q57" i="2"/>
  <c r="P57" i="2"/>
  <c r="P58" i="2" s="1"/>
  <c r="O57" i="2"/>
  <c r="O58" i="2" s="1"/>
  <c r="N57" i="2"/>
  <c r="N58" i="2" s="1"/>
  <c r="M57" i="2"/>
  <c r="L57" i="2"/>
  <c r="L58" i="2" s="1"/>
  <c r="K57" i="2"/>
  <c r="J57" i="2"/>
  <c r="J58" i="2" s="1"/>
  <c r="I57" i="2"/>
  <c r="H57" i="2"/>
  <c r="H58" i="2" s="1"/>
  <c r="G57" i="2"/>
  <c r="G58" i="2" s="1"/>
  <c r="F57" i="2"/>
  <c r="F58" i="2" s="1"/>
  <c r="E57" i="2"/>
  <c r="D57" i="2"/>
  <c r="D58" i="2" s="1"/>
  <c r="C57" i="2"/>
  <c r="C58" i="2" s="1"/>
  <c r="Q56" i="2"/>
  <c r="P56" i="2"/>
  <c r="O56" i="2"/>
  <c r="N56" i="2"/>
  <c r="M56" i="2"/>
  <c r="L56" i="2"/>
  <c r="K56" i="2"/>
  <c r="K58" i="2" s="1"/>
  <c r="J56" i="2"/>
  <c r="I56" i="2"/>
  <c r="H56" i="2"/>
  <c r="G56" i="2"/>
  <c r="F56" i="2"/>
  <c r="E56" i="2"/>
  <c r="D56" i="2"/>
  <c r="C56" i="2"/>
  <c r="O61" i="2" s="1"/>
  <c r="Q41" i="2"/>
  <c r="Q42" i="2" s="1"/>
  <c r="P41" i="2"/>
  <c r="O41" i="2"/>
  <c r="O42" i="2" s="1"/>
  <c r="N41" i="2"/>
  <c r="M41" i="2"/>
  <c r="M42" i="2" s="1"/>
  <c r="L41" i="2"/>
  <c r="L42" i="2" s="1"/>
  <c r="K41" i="2"/>
  <c r="K42" i="2" s="1"/>
  <c r="J41" i="2"/>
  <c r="I41" i="2"/>
  <c r="I42" i="2" s="1"/>
  <c r="H41" i="2"/>
  <c r="G41" i="2"/>
  <c r="G42" i="2" s="1"/>
  <c r="F41" i="2"/>
  <c r="E41" i="2"/>
  <c r="E42" i="2" s="1"/>
  <c r="D41" i="2"/>
  <c r="D42" i="2" s="1"/>
  <c r="C41" i="2"/>
  <c r="C42" i="2" s="1"/>
  <c r="Q40" i="2"/>
  <c r="P40" i="2"/>
  <c r="O40" i="2"/>
  <c r="N40" i="2"/>
  <c r="M40" i="2"/>
  <c r="L40" i="2"/>
  <c r="K40" i="2"/>
  <c r="J40" i="2"/>
  <c r="I40" i="2"/>
  <c r="H40" i="2"/>
  <c r="G40" i="2"/>
  <c r="F40" i="2"/>
  <c r="E40" i="2"/>
  <c r="D40" i="2"/>
  <c r="C40" i="2"/>
  <c r="Q45" i="2" s="1"/>
  <c r="N26" i="2"/>
  <c r="Q25" i="2"/>
  <c r="P25" i="2"/>
  <c r="O25" i="2"/>
  <c r="N25" i="2"/>
  <c r="M25" i="2"/>
  <c r="L25" i="2"/>
  <c r="K25" i="2"/>
  <c r="J25" i="2"/>
  <c r="I25" i="2"/>
  <c r="H25" i="2"/>
  <c r="G25" i="2"/>
  <c r="F25" i="2"/>
  <c r="F26" i="2" s="1"/>
  <c r="E25" i="2"/>
  <c r="D25" i="2"/>
  <c r="C25" i="2"/>
  <c r="C26" i="2" s="1"/>
  <c r="C24" i="2"/>
  <c r="H29" i="2" s="1"/>
  <c r="Q13" i="2"/>
  <c r="L13" i="2"/>
  <c r="G13" i="2"/>
  <c r="O12" i="2"/>
  <c r="J12" i="2"/>
  <c r="E12" i="2"/>
  <c r="M11" i="2"/>
  <c r="H11" i="2"/>
  <c r="C11" i="2"/>
  <c r="D10" i="2"/>
  <c r="Q9" i="2"/>
  <c r="P9" i="2"/>
  <c r="O9" i="2"/>
  <c r="N9" i="2"/>
  <c r="N10" i="2" s="1"/>
  <c r="M9" i="2"/>
  <c r="L9" i="2"/>
  <c r="K9" i="2"/>
  <c r="J9" i="2"/>
  <c r="J10" i="2" s="1"/>
  <c r="I9" i="2"/>
  <c r="H9" i="2"/>
  <c r="G9" i="2"/>
  <c r="F9" i="2"/>
  <c r="F10" i="2" s="1"/>
  <c r="E9" i="2"/>
  <c r="D9" i="2"/>
  <c r="C9" i="2"/>
  <c r="D8" i="2"/>
  <c r="C8" i="2"/>
  <c r="N13" i="2" s="1"/>
  <c r="D56" i="1"/>
  <c r="C56" i="1"/>
  <c r="C57" i="1" s="1"/>
  <c r="M57" i="1"/>
  <c r="K57" i="1"/>
  <c r="G57" i="1"/>
  <c r="D55" i="1"/>
  <c r="C55" i="1"/>
  <c r="K60" i="1" s="1"/>
  <c r="D40" i="1"/>
  <c r="D41" i="1" s="1"/>
  <c r="C40" i="1"/>
  <c r="C41" i="1" s="1"/>
  <c r="Q41" i="1"/>
  <c r="I41" i="1"/>
  <c r="D39" i="1"/>
  <c r="C39" i="1"/>
  <c r="M44" i="1" s="1"/>
  <c r="D24" i="1"/>
  <c r="C24" i="1"/>
  <c r="D23" i="1"/>
  <c r="C23" i="1"/>
  <c r="L28" i="1" s="1"/>
  <c r="D8" i="1"/>
  <c r="C8" i="1"/>
  <c r="D7" i="1"/>
  <c r="D9" i="1" s="1"/>
  <c r="C7" i="1"/>
  <c r="N12" i="1" s="1"/>
  <c r="P61" i="2" l="1"/>
  <c r="P59" i="2"/>
  <c r="D61" i="2"/>
  <c r="D59" i="2"/>
  <c r="D62" i="2" s="1"/>
  <c r="F60" i="2"/>
  <c r="H61" i="2"/>
  <c r="L59" i="2"/>
  <c r="N60" i="2"/>
  <c r="H59" i="2"/>
  <c r="J60" i="2"/>
  <c r="L61" i="2"/>
  <c r="H42" i="2"/>
  <c r="P42" i="2"/>
  <c r="E43" i="2"/>
  <c r="E46" i="2" s="1"/>
  <c r="N43" i="2"/>
  <c r="N46" i="2" s="1"/>
  <c r="L44" i="2"/>
  <c r="I45" i="2"/>
  <c r="F43" i="2"/>
  <c r="D44" i="2"/>
  <c r="O44" i="2"/>
  <c r="J45" i="2"/>
  <c r="J43" i="2"/>
  <c r="J46" i="2" s="1"/>
  <c r="G44" i="2"/>
  <c r="P44" i="2"/>
  <c r="N45" i="2"/>
  <c r="M43" i="2"/>
  <c r="H44" i="2"/>
  <c r="F45" i="2"/>
  <c r="H10" i="2"/>
  <c r="L10" i="2"/>
  <c r="P10" i="2"/>
  <c r="K25" i="1"/>
  <c r="H41" i="1"/>
  <c r="O60" i="3"/>
  <c r="K58" i="3"/>
  <c r="M59" i="3"/>
  <c r="O58" i="3"/>
  <c r="Q59" i="3"/>
  <c r="C58" i="3"/>
  <c r="E59" i="3"/>
  <c r="G60" i="3"/>
  <c r="G58" i="3"/>
  <c r="I59" i="3"/>
  <c r="K60" i="3"/>
  <c r="M44" i="3"/>
  <c r="I42" i="3"/>
  <c r="E44" i="3"/>
  <c r="Q42" i="3"/>
  <c r="K43" i="3"/>
  <c r="C42" i="3"/>
  <c r="K42" i="3"/>
  <c r="E43" i="3"/>
  <c r="M43" i="3"/>
  <c r="G44" i="3"/>
  <c r="O44" i="3"/>
  <c r="E42" i="3"/>
  <c r="M42" i="3"/>
  <c r="G43" i="3"/>
  <c r="O43" i="3"/>
  <c r="I44" i="3"/>
  <c r="Q44" i="3"/>
  <c r="G42" i="3"/>
  <c r="O42" i="3"/>
  <c r="I43" i="3"/>
  <c r="Q43" i="3"/>
  <c r="K44" i="3"/>
  <c r="E57" i="1"/>
  <c r="F57" i="1"/>
  <c r="J57" i="1"/>
  <c r="N57" i="1"/>
  <c r="H59" i="1"/>
  <c r="L41" i="1"/>
  <c r="P41" i="1"/>
  <c r="G41" i="1"/>
  <c r="K41" i="1"/>
  <c r="E41" i="1"/>
  <c r="M41" i="1"/>
  <c r="C26" i="3"/>
  <c r="E27" i="3"/>
  <c r="G28" i="3"/>
  <c r="C25" i="3"/>
  <c r="G25" i="3"/>
  <c r="K25" i="3"/>
  <c r="O25" i="3"/>
  <c r="G26" i="3"/>
  <c r="I27" i="3"/>
  <c r="K28" i="3"/>
  <c r="K26" i="3"/>
  <c r="M27" i="3"/>
  <c r="I10" i="3"/>
  <c r="Q10" i="3"/>
  <c r="K11" i="3"/>
  <c r="E12" i="3"/>
  <c r="C10" i="3"/>
  <c r="K10" i="3"/>
  <c r="E11" i="3"/>
  <c r="M11" i="3"/>
  <c r="G12" i="3"/>
  <c r="O12" i="3"/>
  <c r="F9" i="3"/>
  <c r="J9" i="3"/>
  <c r="N9" i="3"/>
  <c r="C9" i="3"/>
  <c r="G9" i="3"/>
  <c r="K9" i="3"/>
  <c r="O9" i="3"/>
  <c r="E10" i="3"/>
  <c r="M10" i="3"/>
  <c r="G11" i="3"/>
  <c r="O11" i="3"/>
  <c r="I12" i="3"/>
  <c r="Q12" i="3"/>
  <c r="G10" i="3"/>
  <c r="O10" i="3"/>
  <c r="I11" i="3"/>
  <c r="Q11" i="3"/>
  <c r="K12" i="3"/>
  <c r="M12" i="3"/>
  <c r="G47" i="3"/>
  <c r="F10" i="3"/>
  <c r="J10" i="3"/>
  <c r="N10" i="3"/>
  <c r="D11" i="3"/>
  <c r="H11" i="3"/>
  <c r="L11" i="3"/>
  <c r="P11" i="3"/>
  <c r="F12" i="3"/>
  <c r="J12" i="3"/>
  <c r="N12" i="3"/>
  <c r="K15" i="3"/>
  <c r="N28" i="3"/>
  <c r="J28" i="3"/>
  <c r="F28" i="3"/>
  <c r="P27" i="3"/>
  <c r="L27" i="3"/>
  <c r="H27" i="3"/>
  <c r="D27" i="3"/>
  <c r="N26" i="3"/>
  <c r="J26" i="3"/>
  <c r="F26" i="3"/>
  <c r="P28" i="3"/>
  <c r="L28" i="3"/>
  <c r="H28" i="3"/>
  <c r="D28" i="3"/>
  <c r="N27" i="3"/>
  <c r="J27" i="3"/>
  <c r="F27" i="3"/>
  <c r="P26" i="3"/>
  <c r="L26" i="3"/>
  <c r="H26" i="3"/>
  <c r="D26" i="3"/>
  <c r="I26" i="3"/>
  <c r="Q26" i="3"/>
  <c r="K27" i="3"/>
  <c r="E28" i="3"/>
  <c r="M28" i="3"/>
  <c r="Q15" i="3"/>
  <c r="D10" i="3"/>
  <c r="H10" i="3"/>
  <c r="L10" i="3"/>
  <c r="P10" i="3"/>
  <c r="F11" i="3"/>
  <c r="J11" i="3"/>
  <c r="N11" i="3"/>
  <c r="D12" i="3"/>
  <c r="H12" i="3"/>
  <c r="L12" i="3"/>
  <c r="E26" i="3"/>
  <c r="M26" i="3"/>
  <c r="G27" i="3"/>
  <c r="O27" i="3"/>
  <c r="I28" i="3"/>
  <c r="Q28" i="3"/>
  <c r="F42" i="3"/>
  <c r="J42" i="3"/>
  <c r="N42" i="3"/>
  <c r="D43" i="3"/>
  <c r="H43" i="3"/>
  <c r="L43" i="3"/>
  <c r="P43" i="3"/>
  <c r="F44" i="3"/>
  <c r="J44" i="3"/>
  <c r="N44" i="3"/>
  <c r="D58" i="3"/>
  <c r="H58" i="3"/>
  <c r="L58" i="3"/>
  <c r="P58" i="3"/>
  <c r="F59" i="3"/>
  <c r="J59" i="3"/>
  <c r="N59" i="3"/>
  <c r="D60" i="3"/>
  <c r="H60" i="3"/>
  <c r="L60" i="3"/>
  <c r="P60" i="3"/>
  <c r="E58" i="3"/>
  <c r="I58" i="3"/>
  <c r="M58" i="3"/>
  <c r="Q58" i="3"/>
  <c r="G59" i="3"/>
  <c r="K59" i="3"/>
  <c r="O59" i="3"/>
  <c r="E60" i="3"/>
  <c r="I60" i="3"/>
  <c r="M60" i="3"/>
  <c r="Q60" i="3"/>
  <c r="D42" i="3"/>
  <c r="H42" i="3"/>
  <c r="L42" i="3"/>
  <c r="P42" i="3"/>
  <c r="F43" i="3"/>
  <c r="J43" i="3"/>
  <c r="N43" i="3"/>
  <c r="D44" i="3"/>
  <c r="H44" i="3"/>
  <c r="L44" i="3"/>
  <c r="F58" i="3"/>
  <c r="J58" i="3"/>
  <c r="N58" i="3"/>
  <c r="D59" i="3"/>
  <c r="H59" i="3"/>
  <c r="L59" i="3"/>
  <c r="P59" i="3"/>
  <c r="F60" i="3"/>
  <c r="J60" i="3"/>
  <c r="G27" i="2"/>
  <c r="K29" i="2"/>
  <c r="F28" i="2"/>
  <c r="O29" i="2"/>
  <c r="J26" i="2"/>
  <c r="C27" i="2"/>
  <c r="L27" i="2"/>
  <c r="L30" i="2" s="1"/>
  <c r="I28" i="2"/>
  <c r="G29" i="2"/>
  <c r="P29" i="2"/>
  <c r="E28" i="2"/>
  <c r="N28" i="2"/>
  <c r="K27" i="2"/>
  <c r="Q28" i="2"/>
  <c r="D27" i="2"/>
  <c r="D31" i="2" s="1"/>
  <c r="D32" i="2" s="1"/>
  <c r="O27" i="2"/>
  <c r="O30" i="2" s="1"/>
  <c r="M28" i="2"/>
  <c r="E10" i="2"/>
  <c r="I10" i="2"/>
  <c r="M10" i="2"/>
  <c r="Q10" i="2"/>
  <c r="G11" i="2"/>
  <c r="L11" i="2"/>
  <c r="Q11" i="2"/>
  <c r="I12" i="2"/>
  <c r="N12" i="2"/>
  <c r="E13" i="2"/>
  <c r="K13" i="2"/>
  <c r="P13" i="2"/>
  <c r="C10" i="2"/>
  <c r="G10" i="2"/>
  <c r="K10" i="2"/>
  <c r="O10" i="2"/>
  <c r="D11" i="2"/>
  <c r="I11" i="2"/>
  <c r="O11" i="2"/>
  <c r="F12" i="2"/>
  <c r="K12" i="2"/>
  <c r="Q12" i="2"/>
  <c r="H13" i="2"/>
  <c r="M13" i="2"/>
  <c r="E11" i="2"/>
  <c r="K11" i="2"/>
  <c r="P11" i="2"/>
  <c r="G12" i="2"/>
  <c r="M12" i="2"/>
  <c r="D13" i="2"/>
  <c r="I13" i="2"/>
  <c r="O13" i="2"/>
  <c r="N47" i="2"/>
  <c r="N48" i="2" s="1"/>
  <c r="F11" i="2"/>
  <c r="J11" i="2"/>
  <c r="N11" i="2"/>
  <c r="D12" i="2"/>
  <c r="D15" i="2" s="1"/>
  <c r="H12" i="2"/>
  <c r="L12" i="2"/>
  <c r="P12" i="2"/>
  <c r="F13" i="2"/>
  <c r="J13" i="2"/>
  <c r="E16" i="2"/>
  <c r="N29" i="2"/>
  <c r="J29" i="2"/>
  <c r="F29" i="2"/>
  <c r="P28" i="2"/>
  <c r="L28" i="2"/>
  <c r="H28" i="2"/>
  <c r="D28" i="2"/>
  <c r="N27" i="2"/>
  <c r="J27" i="2"/>
  <c r="F27" i="2"/>
  <c r="Q29" i="2"/>
  <c r="M29" i="2"/>
  <c r="I29" i="2"/>
  <c r="E29" i="2"/>
  <c r="O28" i="2"/>
  <c r="O31" i="2" s="1"/>
  <c r="K28" i="2"/>
  <c r="K30" i="2" s="1"/>
  <c r="G28" i="2"/>
  <c r="G31" i="2" s="1"/>
  <c r="Q27" i="2"/>
  <c r="M27" i="2"/>
  <c r="I27" i="2"/>
  <c r="E27" i="2"/>
  <c r="D26" i="2"/>
  <c r="H26" i="2"/>
  <c r="L26" i="2"/>
  <c r="P26" i="2"/>
  <c r="H27" i="2"/>
  <c r="P27" i="2"/>
  <c r="J28" i="2"/>
  <c r="D29" i="2"/>
  <c r="L29" i="2"/>
  <c r="P45" i="2"/>
  <c r="L45" i="2"/>
  <c r="H45" i="2"/>
  <c r="D45" i="2"/>
  <c r="N44" i="2"/>
  <c r="J44" i="2"/>
  <c r="F44" i="2"/>
  <c r="F47" i="2" s="1"/>
  <c r="P43" i="2"/>
  <c r="L43" i="2"/>
  <c r="H43" i="2"/>
  <c r="D43" i="2"/>
  <c r="O45" i="2"/>
  <c r="K45" i="2"/>
  <c r="G45" i="2"/>
  <c r="Q44" i="2"/>
  <c r="M44" i="2"/>
  <c r="M47" i="2" s="1"/>
  <c r="I44" i="2"/>
  <c r="E44" i="2"/>
  <c r="O43" i="2"/>
  <c r="K43" i="2"/>
  <c r="G43" i="2"/>
  <c r="C43" i="2"/>
  <c r="I43" i="2"/>
  <c r="Q43" i="2"/>
  <c r="K44" i="2"/>
  <c r="E45" i="2"/>
  <c r="M45" i="2"/>
  <c r="G30" i="2"/>
  <c r="G16" i="2"/>
  <c r="E26" i="2"/>
  <c r="I26" i="2"/>
  <c r="M26" i="2"/>
  <c r="Q26" i="2"/>
  <c r="J47" i="2"/>
  <c r="J48" i="2" s="1"/>
  <c r="E58" i="2"/>
  <c r="I58" i="2"/>
  <c r="M58" i="2"/>
  <c r="Q58" i="2"/>
  <c r="H63" i="2"/>
  <c r="D30" i="2"/>
  <c r="L31" i="2"/>
  <c r="F42" i="2"/>
  <c r="J42" i="2"/>
  <c r="N42" i="2"/>
  <c r="E59" i="2"/>
  <c r="I59" i="2"/>
  <c r="M59" i="2"/>
  <c r="Q59" i="2"/>
  <c r="G60" i="2"/>
  <c r="K60" i="2"/>
  <c r="O60" i="2"/>
  <c r="E61" i="2"/>
  <c r="I61" i="2"/>
  <c r="M61" i="2"/>
  <c r="Q61" i="2"/>
  <c r="F59" i="2"/>
  <c r="J59" i="2"/>
  <c r="N59" i="2"/>
  <c r="D60" i="2"/>
  <c r="H60" i="2"/>
  <c r="L60" i="2"/>
  <c r="P60" i="2"/>
  <c r="F61" i="2"/>
  <c r="J61" i="2"/>
  <c r="N61" i="2"/>
  <c r="C59" i="2"/>
  <c r="G59" i="2"/>
  <c r="K59" i="2"/>
  <c r="O59" i="2"/>
  <c r="E60" i="2"/>
  <c r="I60" i="2"/>
  <c r="M60" i="2"/>
  <c r="Q60" i="2"/>
  <c r="G61" i="2"/>
  <c r="K61" i="2"/>
  <c r="J25" i="1"/>
  <c r="E25" i="1"/>
  <c r="M25" i="1"/>
  <c r="C25" i="1"/>
  <c r="G25" i="1"/>
  <c r="O25" i="1"/>
  <c r="F26" i="1"/>
  <c r="F27" i="1"/>
  <c r="G28" i="1"/>
  <c r="H26" i="1"/>
  <c r="O26" i="1"/>
  <c r="H27" i="1"/>
  <c r="P27" i="1"/>
  <c r="H28" i="1"/>
  <c r="O28" i="1"/>
  <c r="N26" i="1"/>
  <c r="M27" i="1"/>
  <c r="N28" i="1"/>
  <c r="F25" i="1"/>
  <c r="N25" i="1"/>
  <c r="C26" i="1"/>
  <c r="J26" i="1"/>
  <c r="P26" i="1"/>
  <c r="P30" i="1" s="1"/>
  <c r="J27" i="1"/>
  <c r="Q27" i="1"/>
  <c r="J28" i="1"/>
  <c r="D26" i="1"/>
  <c r="K26" i="1"/>
  <c r="E27" i="1"/>
  <c r="L27" i="1"/>
  <c r="D28" i="1"/>
  <c r="G10" i="1"/>
  <c r="L10" i="1"/>
  <c r="Q10" i="1"/>
  <c r="I11" i="1"/>
  <c r="N11" i="1"/>
  <c r="E12" i="1"/>
  <c r="K12" i="1"/>
  <c r="P12" i="1"/>
  <c r="C10" i="1"/>
  <c r="H10" i="1"/>
  <c r="M10" i="1"/>
  <c r="E11" i="1"/>
  <c r="J11" i="1"/>
  <c r="O11" i="1"/>
  <c r="G12" i="1"/>
  <c r="L12" i="1"/>
  <c r="Q12" i="1"/>
  <c r="D10" i="1"/>
  <c r="I10" i="1"/>
  <c r="O10" i="1"/>
  <c r="F11" i="1"/>
  <c r="K11" i="1"/>
  <c r="Q11" i="1"/>
  <c r="H12" i="1"/>
  <c r="M12" i="1"/>
  <c r="C9" i="1"/>
  <c r="E10" i="1"/>
  <c r="K10" i="1"/>
  <c r="P10" i="1"/>
  <c r="G11" i="1"/>
  <c r="M11" i="1"/>
  <c r="D12" i="1"/>
  <c r="I12" i="1"/>
  <c r="O12" i="1"/>
  <c r="I59" i="1"/>
  <c r="F58" i="1"/>
  <c r="J60" i="1"/>
  <c r="I57" i="1"/>
  <c r="Q57" i="1"/>
  <c r="G58" i="1"/>
  <c r="M42" i="1"/>
  <c r="F41" i="1"/>
  <c r="J41" i="1"/>
  <c r="N41" i="1"/>
  <c r="O44" i="1"/>
  <c r="K44" i="1"/>
  <c r="G44" i="1"/>
  <c r="Q43" i="1"/>
  <c r="M43" i="1"/>
  <c r="I43" i="1"/>
  <c r="E43" i="1"/>
  <c r="O42" i="1"/>
  <c r="K42" i="1"/>
  <c r="G42" i="1"/>
  <c r="C42" i="1"/>
  <c r="N44" i="1"/>
  <c r="I44" i="1"/>
  <c r="D44" i="1"/>
  <c r="L43" i="1"/>
  <c r="G43" i="1"/>
  <c r="P42" i="1"/>
  <c r="J42" i="1"/>
  <c r="E42" i="1"/>
  <c r="L44" i="1"/>
  <c r="E44" i="1"/>
  <c r="K43" i="1"/>
  <c r="D43" i="1"/>
  <c r="L42" i="1"/>
  <c r="D42" i="1"/>
  <c r="Q44" i="1"/>
  <c r="J44" i="1"/>
  <c r="P43" i="1"/>
  <c r="J43" i="1"/>
  <c r="Q42" i="1"/>
  <c r="I42" i="1"/>
  <c r="P44" i="1"/>
  <c r="H44" i="1"/>
  <c r="O43" i="1"/>
  <c r="H43" i="1"/>
  <c r="N42" i="1"/>
  <c r="H42" i="1"/>
  <c r="F43" i="1"/>
  <c r="I25" i="1"/>
  <c r="N43" i="1"/>
  <c r="F42" i="1"/>
  <c r="F44" i="1"/>
  <c r="O15" i="1"/>
  <c r="Q60" i="1"/>
  <c r="M60" i="1"/>
  <c r="I60" i="1"/>
  <c r="E60" i="1"/>
  <c r="O59" i="1"/>
  <c r="K59" i="1"/>
  <c r="G59" i="1"/>
  <c r="Q58" i="1"/>
  <c r="M58" i="1"/>
  <c r="I58" i="1"/>
  <c r="E58" i="1"/>
  <c r="P60" i="1"/>
  <c r="L60" i="1"/>
  <c r="H60" i="1"/>
  <c r="D60" i="1"/>
  <c r="N59" i="1"/>
  <c r="J59" i="1"/>
  <c r="F59" i="1"/>
  <c r="P58" i="1"/>
  <c r="L58" i="1"/>
  <c r="H58" i="1"/>
  <c r="D58" i="1"/>
  <c r="O60" i="1"/>
  <c r="G60" i="1"/>
  <c r="M59" i="1"/>
  <c r="E59" i="1"/>
  <c r="K58" i="1"/>
  <c r="C58" i="1"/>
  <c r="N60" i="1"/>
  <c r="F60" i="1"/>
  <c r="L59" i="1"/>
  <c r="D59" i="1"/>
  <c r="J58" i="1"/>
  <c r="D57" i="1"/>
  <c r="H57" i="1"/>
  <c r="L57" i="1"/>
  <c r="P57" i="1"/>
  <c r="N58" i="1"/>
  <c r="P59" i="1"/>
  <c r="Q25" i="1"/>
  <c r="H30" i="1"/>
  <c r="O41" i="1"/>
  <c r="O58" i="1"/>
  <c r="Q59" i="1"/>
  <c r="F10" i="1"/>
  <c r="J10" i="1"/>
  <c r="N10" i="1"/>
  <c r="D11" i="1"/>
  <c r="D13" i="1" s="1"/>
  <c r="H11" i="1"/>
  <c r="L11" i="1"/>
  <c r="P11" i="1"/>
  <c r="F12" i="1"/>
  <c r="J12" i="1"/>
  <c r="Q28" i="1"/>
  <c r="M28" i="1"/>
  <c r="I28" i="1"/>
  <c r="E28" i="1"/>
  <c r="O27" i="1"/>
  <c r="K27" i="1"/>
  <c r="G27" i="1"/>
  <c r="Q26" i="1"/>
  <c r="M26" i="1"/>
  <c r="I26" i="1"/>
  <c r="E26" i="1"/>
  <c r="D25" i="1"/>
  <c r="H25" i="1"/>
  <c r="L25" i="1"/>
  <c r="P25" i="1"/>
  <c r="G26" i="1"/>
  <c r="L26" i="1"/>
  <c r="D27" i="1"/>
  <c r="D29" i="1" s="1"/>
  <c r="I27" i="1"/>
  <c r="N27" i="1"/>
  <c r="F28" i="1"/>
  <c r="K28" i="1"/>
  <c r="P28" i="1"/>
  <c r="L62" i="2" l="1"/>
  <c r="L63" i="2"/>
  <c r="L64" i="2" s="1"/>
  <c r="D63" i="2"/>
  <c r="D64" i="2" s="1"/>
  <c r="P62" i="2"/>
  <c r="P63" i="2"/>
  <c r="P64" i="2" s="1"/>
  <c r="H62" i="2"/>
  <c r="H64" i="2" s="1"/>
  <c r="F46" i="2"/>
  <c r="F48" i="2" s="1"/>
  <c r="E47" i="2"/>
  <c r="E48" i="2" s="1"/>
  <c r="M46" i="2"/>
  <c r="M48" i="2" s="1"/>
  <c r="O47" i="3"/>
  <c r="K47" i="3"/>
  <c r="M47" i="3"/>
  <c r="I47" i="3"/>
  <c r="Q47" i="3"/>
  <c r="E47" i="3"/>
  <c r="G15" i="3"/>
  <c r="M15" i="3"/>
  <c r="E15" i="3"/>
  <c r="O15" i="3"/>
  <c r="I15" i="3"/>
  <c r="E31" i="3"/>
  <c r="I31" i="3"/>
  <c r="D46" i="3"/>
  <c r="D45" i="3"/>
  <c r="K31" i="3"/>
  <c r="D29" i="3"/>
  <c r="D30" i="3"/>
  <c r="D31" i="3" s="1"/>
  <c r="J31" i="3"/>
  <c r="G31" i="3"/>
  <c r="D13" i="3"/>
  <c r="D14" i="3"/>
  <c r="H31" i="3"/>
  <c r="O31" i="3"/>
  <c r="L15" i="3"/>
  <c r="D61" i="3"/>
  <c r="D62" i="3"/>
  <c r="Q31" i="3"/>
  <c r="G32" i="2"/>
  <c r="O32" i="2"/>
  <c r="L32" i="2"/>
  <c r="I16" i="2"/>
  <c r="Q16" i="2"/>
  <c r="O16" i="2"/>
  <c r="P16" i="2"/>
  <c r="M16" i="2"/>
  <c r="H16" i="2"/>
  <c r="G63" i="2"/>
  <c r="G64" i="2" s="1"/>
  <c r="G62" i="2"/>
  <c r="I31" i="2"/>
  <c r="I30" i="2"/>
  <c r="D14" i="2"/>
  <c r="D16" i="2" s="1"/>
  <c r="N63" i="2"/>
  <c r="N62" i="2"/>
  <c r="I62" i="2"/>
  <c r="I63" i="2"/>
  <c r="G47" i="2"/>
  <c r="G46" i="2"/>
  <c r="L47" i="2"/>
  <c r="L46" i="2"/>
  <c r="P30" i="2"/>
  <c r="P31" i="2"/>
  <c r="P32" i="2" s="1"/>
  <c r="M31" i="2"/>
  <c r="M30" i="2"/>
  <c r="H47" i="2"/>
  <c r="H48" i="2" s="1"/>
  <c r="H46" i="2"/>
  <c r="N31" i="2"/>
  <c r="N30" i="2"/>
  <c r="O63" i="2"/>
  <c r="O62" i="2"/>
  <c r="J63" i="2"/>
  <c r="J62" i="2"/>
  <c r="E62" i="2"/>
  <c r="E63" i="2"/>
  <c r="K31" i="2"/>
  <c r="K32" i="2" s="1"/>
  <c r="Q46" i="2"/>
  <c r="Q47" i="2"/>
  <c r="K47" i="2"/>
  <c r="K46" i="2"/>
  <c r="P47" i="2"/>
  <c r="P46" i="2"/>
  <c r="H30" i="2"/>
  <c r="H31" i="2"/>
  <c r="Q31" i="2"/>
  <c r="Q30" i="2"/>
  <c r="F31" i="2"/>
  <c r="F32" i="2" s="1"/>
  <c r="F30" i="2"/>
  <c r="M62" i="2"/>
  <c r="M63" i="2"/>
  <c r="K63" i="2"/>
  <c r="K64" i="2" s="1"/>
  <c r="K62" i="2"/>
  <c r="F63" i="2"/>
  <c r="F62" i="2"/>
  <c r="Q62" i="2"/>
  <c r="Q63" i="2"/>
  <c r="K16" i="2"/>
  <c r="I46" i="2"/>
  <c r="I47" i="2"/>
  <c r="O47" i="2"/>
  <c r="O46" i="2"/>
  <c r="D47" i="2"/>
  <c r="D48" i="2" s="1"/>
  <c r="D46" i="2"/>
  <c r="E31" i="2"/>
  <c r="E30" i="2"/>
  <c r="J31" i="2"/>
  <c r="J30" i="2"/>
  <c r="L16" i="2"/>
  <c r="O30" i="1"/>
  <c r="K30" i="1"/>
  <c r="P31" i="1"/>
  <c r="F30" i="1"/>
  <c r="N30" i="1"/>
  <c r="H31" i="1"/>
  <c r="D30" i="1"/>
  <c r="D31" i="1" s="1"/>
  <c r="J30" i="1"/>
  <c r="K15" i="1"/>
  <c r="I15" i="1"/>
  <c r="Q15" i="1"/>
  <c r="M15" i="1"/>
  <c r="E15" i="1"/>
  <c r="G15" i="1"/>
  <c r="M47" i="1"/>
  <c r="L30" i="1"/>
  <c r="M30" i="1"/>
  <c r="L15" i="1"/>
  <c r="N31" i="1"/>
  <c r="Q47" i="1"/>
  <c r="E30" i="1"/>
  <c r="G63" i="1"/>
  <c r="D14" i="1"/>
  <c r="D15" i="1" s="1"/>
  <c r="H15" i="1"/>
  <c r="D45" i="1"/>
  <c r="D46" i="1"/>
  <c r="O63" i="1"/>
  <c r="O31" i="1"/>
  <c r="G30" i="1"/>
  <c r="Q30" i="1"/>
  <c r="F63" i="1"/>
  <c r="I30" i="1"/>
  <c r="K31" i="1"/>
  <c r="P15" i="1"/>
  <c r="D62" i="1"/>
  <c r="D61" i="1"/>
  <c r="O64" i="2" l="1"/>
  <c r="P48" i="2"/>
  <c r="O48" i="2"/>
  <c r="L48" i="2"/>
  <c r="K48" i="2"/>
  <c r="D63" i="3"/>
  <c r="F47" i="3"/>
  <c r="H47" i="3"/>
  <c r="J63" i="1"/>
  <c r="D15" i="3"/>
  <c r="H15" i="3"/>
  <c r="N31" i="3"/>
  <c r="D47" i="3"/>
  <c r="F31" i="3"/>
  <c r="M31" i="3"/>
  <c r="L47" i="3"/>
  <c r="N15" i="3"/>
  <c r="J15" i="3"/>
  <c r="L31" i="3"/>
  <c r="P15" i="3"/>
  <c r="N47" i="3"/>
  <c r="P31" i="3"/>
  <c r="J47" i="3"/>
  <c r="F15" i="3"/>
  <c r="P47" i="3"/>
  <c r="M32" i="2"/>
  <c r="Q32" i="2"/>
  <c r="E32" i="2"/>
  <c r="J32" i="2"/>
  <c r="F16" i="2"/>
  <c r="F64" i="2"/>
  <c r="M64" i="2"/>
  <c r="H32" i="2"/>
  <c r="J64" i="2"/>
  <c r="N32" i="2"/>
  <c r="N16" i="2"/>
  <c r="G48" i="2"/>
  <c r="N64" i="2"/>
  <c r="I32" i="2"/>
  <c r="Q64" i="2"/>
  <c r="E64" i="2"/>
  <c r="I64" i="2"/>
  <c r="I48" i="2"/>
  <c r="J16" i="2"/>
  <c r="Q48" i="2"/>
  <c r="F31" i="1"/>
  <c r="E31" i="1"/>
  <c r="J31" i="1"/>
  <c r="G31" i="1"/>
  <c r="N15" i="1"/>
  <c r="I63" i="1"/>
  <c r="L63" i="1"/>
  <c r="H63" i="1"/>
  <c r="K63" i="1"/>
  <c r="L47" i="1"/>
  <c r="P47" i="1"/>
  <c r="J47" i="1"/>
  <c r="E47" i="1"/>
  <c r="D47" i="1"/>
  <c r="Q31" i="1"/>
  <c r="H47" i="1"/>
  <c r="O47" i="1"/>
  <c r="N47" i="1"/>
  <c r="D63" i="1"/>
  <c r="I31" i="1"/>
  <c r="M63" i="1"/>
  <c r="G47" i="1"/>
  <c r="J15" i="1"/>
  <c r="E63" i="1"/>
  <c r="M31" i="1"/>
  <c r="N63" i="1"/>
  <c r="F15" i="1"/>
  <c r="I47" i="1"/>
  <c r="K47" i="1"/>
  <c r="P63" i="1"/>
  <c r="F47" i="1"/>
  <c r="Q63" i="1"/>
  <c r="L31" i="1"/>
</calcChain>
</file>

<file path=xl/sharedStrings.xml><?xml version="1.0" encoding="utf-8"?>
<sst xmlns="http://schemas.openxmlformats.org/spreadsheetml/2006/main" count="486" uniqueCount="40">
  <si>
    <t>CV 1</t>
  </si>
  <si>
    <t>control</t>
  </si>
  <si>
    <t>EC50 Single</t>
  </si>
  <si>
    <t>EC50 Double</t>
  </si>
  <si>
    <t>Triple</t>
  </si>
  <si>
    <t>EC25 Single</t>
  </si>
  <si>
    <t>EC25 Double</t>
  </si>
  <si>
    <t>cells</t>
  </si>
  <si>
    <t>3,4 DBHA</t>
  </si>
  <si>
    <t>4 HBA</t>
  </si>
  <si>
    <t>FA</t>
  </si>
  <si>
    <t>D+H</t>
  </si>
  <si>
    <t>D+F</t>
  </si>
  <si>
    <t>H+F</t>
  </si>
  <si>
    <t>D+H+F</t>
  </si>
  <si>
    <t xml:space="preserve">24 HR </t>
  </si>
  <si>
    <t xml:space="preserve">PLATE 1 </t>
  </si>
  <si>
    <t>Average</t>
  </si>
  <si>
    <t>STDEV</t>
  </si>
  <si>
    <t>%STDEV</t>
  </si>
  <si>
    <t>%viability</t>
  </si>
  <si>
    <t>CV 2</t>
  </si>
  <si>
    <t>24 HR</t>
  </si>
  <si>
    <t xml:space="preserve">PLATE 2 </t>
  </si>
  <si>
    <t>CV 3</t>
  </si>
  <si>
    <t>CV 4</t>
  </si>
  <si>
    <t xml:space="preserve">48 HR </t>
  </si>
  <si>
    <t>48 HR</t>
  </si>
  <si>
    <t xml:space="preserve">72 HR </t>
  </si>
  <si>
    <t>72 HR</t>
  </si>
  <si>
    <t>exp 1</t>
  </si>
  <si>
    <t>exp 2</t>
  </si>
  <si>
    <t>exp 3</t>
  </si>
  <si>
    <t>exp 4</t>
  </si>
  <si>
    <t>24 hours</t>
  </si>
  <si>
    <t xml:space="preserve">ave </t>
  </si>
  <si>
    <t>stdev</t>
  </si>
  <si>
    <t>sem</t>
  </si>
  <si>
    <t>48 hours</t>
  </si>
  <si>
    <t>72 hours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</si>
</sst>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000"/>
        <bgColor indexed="64"/>
      </patternFill>
    </fill>
  </fills>
  <borders count="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1" xfId="0" applyBorder="1"/>
    <xf numFmtId="0" fontId="0" fillId="2" borderId="1" xfId="0" applyFill="1" applyBorder="1"/>
    <xf numFmtId="0" fontId="0" fillId="2" borderId="2" xfId="0" applyFill="1" applyBorder="1"/>
    <xf numFmtId="0" fontId="0" fillId="2" borderId="0" xfId="0" applyFill="1"/>
    <xf numFmtId="0" fontId="0" fillId="2" borderId="3" xfId="0" applyFill="1" applyBorder="1"/>
    <xf numFmtId="9" fontId="0" fillId="2" borderId="2" xfId="0" applyNumberFormat="1" applyFill="1" applyBorder="1"/>
    <xf numFmtId="9" fontId="0" fillId="2" borderId="0" xfId="0" applyNumberFormat="1" applyFill="1"/>
    <xf numFmtId="9" fontId="0" fillId="2" borderId="1" xfId="0" applyNumberFormat="1" applyFill="1" applyBorder="1"/>
    <xf numFmtId="9" fontId="0" fillId="2" borderId="3" xfId="0" applyNumberFormat="1" applyFill="1" applyBorder="1"/>
    <xf numFmtId="0" fontId="0" fillId="3" borderId="1" xfId="0" applyFill="1" applyBorder="1"/>
    <xf numFmtId="0" fontId="0" fillId="4" borderId="1" xfId="0" applyFill="1" applyBorder="1"/>
    <xf numFmtId="0" fontId="0" fillId="4" borderId="3" xfId="0" applyFill="1" applyBorder="1"/>
    <xf numFmtId="0" fontId="0" fillId="4" borderId="2" xfId="0" applyFill="1" applyBorder="1"/>
    <xf numFmtId="0" fontId="0" fillId="4" borderId="0" xfId="0" applyFill="1"/>
    <xf numFmtId="0" fontId="0" fillId="5" borderId="1" xfId="0" applyFill="1" applyBorder="1"/>
    <xf numFmtId="0" fontId="0" fillId="5" borderId="2" xfId="0" applyFill="1" applyBorder="1"/>
    <xf numFmtId="0" fontId="0" fillId="5" borderId="0" xfId="0" applyFill="1"/>
    <xf numFmtId="0" fontId="0" fillId="5" borderId="3" xfId="0" applyFill="1" applyBorder="1"/>
    <xf numFmtId="9" fontId="0" fillId="5" borderId="2" xfId="0" applyNumberFormat="1" applyFill="1" applyBorder="1"/>
    <xf numFmtId="9" fontId="0" fillId="5" borderId="0" xfId="0" applyNumberFormat="1" applyFill="1"/>
    <xf numFmtId="9" fontId="0" fillId="5" borderId="1" xfId="0" applyNumberFormat="1" applyFill="1" applyBorder="1"/>
    <xf numFmtId="9" fontId="0" fillId="5" borderId="3" xfId="0" applyNumberFormat="1" applyFill="1" applyBorder="1"/>
    <xf numFmtId="0" fontId="0" fillId="6" borderId="1" xfId="0" applyFill="1" applyBorder="1"/>
    <xf numFmtId="0" fontId="0" fillId="6" borderId="2" xfId="0" applyFill="1" applyBorder="1"/>
    <xf numFmtId="0" fontId="0" fillId="6" borderId="0" xfId="0" applyFill="1"/>
    <xf numFmtId="0" fontId="0" fillId="6" borderId="3" xfId="0" applyFill="1" applyBorder="1"/>
    <xf numFmtId="9" fontId="0" fillId="6" borderId="2" xfId="0" applyNumberFormat="1" applyFill="1" applyBorder="1"/>
    <xf numFmtId="9" fontId="0" fillId="6" borderId="0" xfId="0" applyNumberFormat="1" applyFill="1"/>
    <xf numFmtId="9" fontId="0" fillId="6" borderId="1" xfId="0" applyNumberFormat="1" applyFill="1" applyBorder="1"/>
    <xf numFmtId="9" fontId="0" fillId="6" borderId="3" xfId="0" applyNumberFormat="1" applyFill="1" applyBorder="1"/>
    <xf numFmtId="0" fontId="0" fillId="7" borderId="0" xfId="0" applyFill="1"/>
    <xf numFmtId="0" fontId="0" fillId="8" borderId="1" xfId="0" applyFill="1" applyBorder="1"/>
    <xf numFmtId="0" fontId="0" fillId="8" borderId="2" xfId="0" applyFill="1" applyBorder="1"/>
    <xf numFmtId="0" fontId="0" fillId="8" borderId="0" xfId="0" applyFill="1"/>
    <xf numFmtId="0" fontId="0" fillId="8" borderId="3" xfId="0" applyFill="1" applyBorder="1"/>
    <xf numFmtId="9" fontId="0" fillId="8" borderId="2" xfId="0" applyNumberFormat="1" applyFill="1" applyBorder="1"/>
    <xf numFmtId="9" fontId="0" fillId="8" borderId="0" xfId="0" applyNumberFormat="1" applyFill="1"/>
    <xf numFmtId="9" fontId="0" fillId="8" borderId="1" xfId="0" applyNumberFormat="1" applyFill="1" applyBorder="1"/>
    <xf numFmtId="9" fontId="0" fillId="8" borderId="3" xfId="0" applyNumberFormat="1" applyFill="1" applyBorder="1"/>
    <xf numFmtId="0" fontId="0" fillId="0" borderId="0" xfId="0" applyAlignment="1">
      <alignment horizontal="right"/>
    </xf>
    <xf numFmtId="0" fontId="0" fillId="0" borderId="4" xfId="0" applyBorder="1" applyAlignment="1">
      <alignment horizontal="right"/>
    </xf>
    <xf numFmtId="0" fontId="0" fillId="0" borderId="5" xfId="0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6" xfId="0" applyBorder="1" applyAlignment="1">
      <alignment horizontal="right"/>
    </xf>
    <xf numFmtId="0" fontId="0" fillId="0" borderId="5" xfId="0" applyBorder="1"/>
    <xf numFmtId="0" fontId="0" fillId="0" borderId="0" xfId="0" applyBorder="1"/>
    <xf numFmtId="0" fontId="0" fillId="8" borderId="0" xfId="0" applyFill="1" applyBorder="1"/>
    <xf numFmtId="0" fontId="0" fillId="8" borderId="0" xfId="0" applyFill="1" applyAlignment="1"/>
    <xf numFmtId="0" fontId="0" fillId="9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% Cell viability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Analysis!$T$5</c:f>
              <c:strCache>
                <c:ptCount val="1"/>
                <c:pt idx="0">
                  <c:v>24 hours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Analysis!$U$3:$AI$4</c:f>
              <c:multiLvlStrCache>
                <c:ptCount val="15"/>
                <c:lvl>
                  <c:pt idx="1">
                    <c:v>3,4 DBHA</c:v>
                  </c:pt>
                  <c:pt idx="2">
                    <c:v>4 HBA</c:v>
                  </c:pt>
                  <c:pt idx="3">
                    <c:v>FA</c:v>
                  </c:pt>
                  <c:pt idx="4">
                    <c:v>D+H</c:v>
                  </c:pt>
                  <c:pt idx="5">
                    <c:v>D+F</c:v>
                  </c:pt>
                  <c:pt idx="6">
                    <c:v>H+F</c:v>
                  </c:pt>
                  <c:pt idx="7">
                    <c:v>D+H+F</c:v>
                  </c:pt>
                  <c:pt idx="8">
                    <c:v>3,4 DBHA</c:v>
                  </c:pt>
                  <c:pt idx="9">
                    <c:v>4 HBA</c:v>
                  </c:pt>
                  <c:pt idx="10">
                    <c:v>FA</c:v>
                  </c:pt>
                  <c:pt idx="11">
                    <c:v>D+H</c:v>
                  </c:pt>
                  <c:pt idx="12">
                    <c:v>D+F</c:v>
                  </c:pt>
                  <c:pt idx="13">
                    <c:v>H+F</c:v>
                  </c:pt>
                  <c:pt idx="14">
                    <c:v>D+H+F</c:v>
                  </c:pt>
                </c:lvl>
                <c:lvl>
                  <c:pt idx="0">
                    <c:v>control</c:v>
                  </c:pt>
                  <c:pt idx="1">
                    <c:v>EC50 Single</c:v>
                  </c:pt>
                  <c:pt idx="4">
                    <c:v>EC50 Double</c:v>
                  </c:pt>
                  <c:pt idx="7">
                    <c:v>Triple</c:v>
                  </c:pt>
                  <c:pt idx="8">
                    <c:v>EC25 Single</c:v>
                  </c:pt>
                  <c:pt idx="11">
                    <c:v>EC25 Double</c:v>
                  </c:pt>
                  <c:pt idx="14">
                    <c:v>Triple</c:v>
                  </c:pt>
                </c:lvl>
              </c:multiLvlStrCache>
            </c:multiLvlStrRef>
          </c:cat>
          <c:val>
            <c:numRef>
              <c:f>Analysis!$U$5:$AI$5</c:f>
              <c:numCache>
                <c:formatCode>General</c:formatCode>
                <c:ptCount val="15"/>
                <c:pt idx="0">
                  <c:v>100</c:v>
                </c:pt>
                <c:pt idx="1">
                  <c:v>89.51833184416482</c:v>
                </c:pt>
                <c:pt idx="2">
                  <c:v>89.044801331824203</c:v>
                </c:pt>
                <c:pt idx="3">
                  <c:v>90.601899585481945</c:v>
                </c:pt>
                <c:pt idx="4">
                  <c:v>87.748626291861015</c:v>
                </c:pt>
                <c:pt idx="5">
                  <c:v>88.508967595878758</c:v>
                </c:pt>
                <c:pt idx="6">
                  <c:v>84.677827804949956</c:v>
                </c:pt>
                <c:pt idx="7">
                  <c:v>89.761424940576418</c:v>
                </c:pt>
                <c:pt idx="8">
                  <c:v>87.45449323149478</c:v>
                </c:pt>
                <c:pt idx="9">
                  <c:v>87.784957596269535</c:v>
                </c:pt>
                <c:pt idx="10">
                  <c:v>96.249722631367078</c:v>
                </c:pt>
                <c:pt idx="11">
                  <c:v>87.06850216566248</c:v>
                </c:pt>
                <c:pt idx="12">
                  <c:v>88.295883267194185</c:v>
                </c:pt>
                <c:pt idx="13">
                  <c:v>89.139544441354118</c:v>
                </c:pt>
                <c:pt idx="14">
                  <c:v>85.703690569187458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7BF-4E4E-8A9B-66E4E97EE96D}"/>
            </c:ext>
          </c:extLst>
        </c:ser>
        <c:ser>
          <c:idx val="1"/>
          <c:order val="1"/>
          <c:tx>
            <c:strRef>
              <c:f>Analysis!$T$6</c:f>
              <c:strCache>
                <c:ptCount val="1"/>
                <c:pt idx="0">
                  <c:v>48 hours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Analysis!$U$3:$AI$4</c:f>
              <c:multiLvlStrCache>
                <c:ptCount val="15"/>
                <c:lvl>
                  <c:pt idx="1">
                    <c:v>3,4 DBHA</c:v>
                  </c:pt>
                  <c:pt idx="2">
                    <c:v>4 HBA</c:v>
                  </c:pt>
                  <c:pt idx="3">
                    <c:v>FA</c:v>
                  </c:pt>
                  <c:pt idx="4">
                    <c:v>D+H</c:v>
                  </c:pt>
                  <c:pt idx="5">
                    <c:v>D+F</c:v>
                  </c:pt>
                  <c:pt idx="6">
                    <c:v>H+F</c:v>
                  </c:pt>
                  <c:pt idx="7">
                    <c:v>D+H+F</c:v>
                  </c:pt>
                  <c:pt idx="8">
                    <c:v>3,4 DBHA</c:v>
                  </c:pt>
                  <c:pt idx="9">
                    <c:v>4 HBA</c:v>
                  </c:pt>
                  <c:pt idx="10">
                    <c:v>FA</c:v>
                  </c:pt>
                  <c:pt idx="11">
                    <c:v>D+H</c:v>
                  </c:pt>
                  <c:pt idx="12">
                    <c:v>D+F</c:v>
                  </c:pt>
                  <c:pt idx="13">
                    <c:v>H+F</c:v>
                  </c:pt>
                  <c:pt idx="14">
                    <c:v>D+H+F</c:v>
                  </c:pt>
                </c:lvl>
                <c:lvl>
                  <c:pt idx="0">
                    <c:v>control</c:v>
                  </c:pt>
                  <c:pt idx="1">
                    <c:v>EC50 Single</c:v>
                  </c:pt>
                  <c:pt idx="4">
                    <c:v>EC50 Double</c:v>
                  </c:pt>
                  <c:pt idx="7">
                    <c:v>Triple</c:v>
                  </c:pt>
                  <c:pt idx="8">
                    <c:v>EC25 Single</c:v>
                  </c:pt>
                  <c:pt idx="11">
                    <c:v>EC25 Double</c:v>
                  </c:pt>
                  <c:pt idx="14">
                    <c:v>Triple</c:v>
                  </c:pt>
                </c:lvl>
              </c:multiLvlStrCache>
            </c:multiLvlStrRef>
          </c:cat>
          <c:val>
            <c:numRef>
              <c:f>Analysis!$U$6:$AI$6</c:f>
              <c:numCache>
                <c:formatCode>General</c:formatCode>
                <c:ptCount val="15"/>
                <c:pt idx="0">
                  <c:v>100</c:v>
                </c:pt>
                <c:pt idx="1">
                  <c:v>99.586521810271861</c:v>
                </c:pt>
                <c:pt idx="2">
                  <c:v>104.55185201585486</c:v>
                </c:pt>
                <c:pt idx="3">
                  <c:v>103.38480206739901</c:v>
                </c:pt>
                <c:pt idx="4">
                  <c:v>97.148165815074393</c:v>
                </c:pt>
                <c:pt idx="5">
                  <c:v>90.16412309409327</c:v>
                </c:pt>
                <c:pt idx="6">
                  <c:v>93.45249115123373</c:v>
                </c:pt>
                <c:pt idx="7">
                  <c:v>96.08695660447033</c:v>
                </c:pt>
                <c:pt idx="8">
                  <c:v>98.080443812690973</c:v>
                </c:pt>
                <c:pt idx="9">
                  <c:v>94.574846831695126</c:v>
                </c:pt>
                <c:pt idx="10">
                  <c:v>96.609010936435268</c:v>
                </c:pt>
                <c:pt idx="11">
                  <c:v>97.367181718179225</c:v>
                </c:pt>
                <c:pt idx="12">
                  <c:v>92.304469272884077</c:v>
                </c:pt>
                <c:pt idx="13">
                  <c:v>91.158105867223796</c:v>
                </c:pt>
                <c:pt idx="14">
                  <c:v>90.716755055891284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7BF-4E4E-8A9B-66E4E97EE96D}"/>
            </c:ext>
          </c:extLst>
        </c:ser>
        <c:ser>
          <c:idx val="2"/>
          <c:order val="2"/>
          <c:tx>
            <c:strRef>
              <c:f>Analysis!$T$7</c:f>
              <c:strCache>
                <c:ptCount val="1"/>
                <c:pt idx="0">
                  <c:v>72 hours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Analysis!$U$3:$AI$4</c:f>
              <c:multiLvlStrCache>
                <c:ptCount val="15"/>
                <c:lvl>
                  <c:pt idx="1">
                    <c:v>3,4 DBHA</c:v>
                  </c:pt>
                  <c:pt idx="2">
                    <c:v>4 HBA</c:v>
                  </c:pt>
                  <c:pt idx="3">
                    <c:v>FA</c:v>
                  </c:pt>
                  <c:pt idx="4">
                    <c:v>D+H</c:v>
                  </c:pt>
                  <c:pt idx="5">
                    <c:v>D+F</c:v>
                  </c:pt>
                  <c:pt idx="6">
                    <c:v>H+F</c:v>
                  </c:pt>
                  <c:pt idx="7">
                    <c:v>D+H+F</c:v>
                  </c:pt>
                  <c:pt idx="8">
                    <c:v>3,4 DBHA</c:v>
                  </c:pt>
                  <c:pt idx="9">
                    <c:v>4 HBA</c:v>
                  </c:pt>
                  <c:pt idx="10">
                    <c:v>FA</c:v>
                  </c:pt>
                  <c:pt idx="11">
                    <c:v>D+H</c:v>
                  </c:pt>
                  <c:pt idx="12">
                    <c:v>D+F</c:v>
                  </c:pt>
                  <c:pt idx="13">
                    <c:v>H+F</c:v>
                  </c:pt>
                  <c:pt idx="14">
                    <c:v>D+H+F</c:v>
                  </c:pt>
                </c:lvl>
                <c:lvl>
                  <c:pt idx="0">
                    <c:v>control</c:v>
                  </c:pt>
                  <c:pt idx="1">
                    <c:v>EC50 Single</c:v>
                  </c:pt>
                  <c:pt idx="4">
                    <c:v>EC50 Double</c:v>
                  </c:pt>
                  <c:pt idx="7">
                    <c:v>Triple</c:v>
                  </c:pt>
                  <c:pt idx="8">
                    <c:v>EC25 Single</c:v>
                  </c:pt>
                  <c:pt idx="11">
                    <c:v>EC25 Double</c:v>
                  </c:pt>
                  <c:pt idx="14">
                    <c:v>Triple</c:v>
                  </c:pt>
                </c:lvl>
              </c:multiLvlStrCache>
            </c:multiLvlStrRef>
          </c:cat>
          <c:val>
            <c:numRef>
              <c:f>Analysis!$U$7:$AI$7</c:f>
              <c:numCache>
                <c:formatCode>General</c:formatCode>
                <c:ptCount val="15"/>
                <c:pt idx="0">
                  <c:v>100</c:v>
                </c:pt>
                <c:pt idx="1">
                  <c:v>88.548776909832796</c:v>
                </c:pt>
                <c:pt idx="2">
                  <c:v>85.387400647646928</c:v>
                </c:pt>
                <c:pt idx="3">
                  <c:v>86.771669474636255</c:v>
                </c:pt>
                <c:pt idx="4">
                  <c:v>85.446513385216008</c:v>
                </c:pt>
                <c:pt idx="5">
                  <c:v>86.531126608525099</c:v>
                </c:pt>
                <c:pt idx="6">
                  <c:v>88.374956418126203</c:v>
                </c:pt>
                <c:pt idx="7">
                  <c:v>90.61018762681546</c:v>
                </c:pt>
                <c:pt idx="8">
                  <c:v>83.186680131603666</c:v>
                </c:pt>
                <c:pt idx="9">
                  <c:v>78.62711204163196</c:v>
                </c:pt>
                <c:pt idx="10">
                  <c:v>80.120316924179534</c:v>
                </c:pt>
                <c:pt idx="11">
                  <c:v>80.204814131423305</c:v>
                </c:pt>
                <c:pt idx="12">
                  <c:v>81.53024527091668</c:v>
                </c:pt>
                <c:pt idx="13">
                  <c:v>86.366495676660421</c:v>
                </c:pt>
                <c:pt idx="14">
                  <c:v>90.446551989965954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7BF-4E4E-8A9B-66E4E97EE9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472252080"/>
        <c:axId val="1472285776"/>
      </c:barChart>
      <c:catAx>
        <c:axId val="14722520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72285776"/>
        <c:crosses val="autoZero"/>
        <c:auto val="1"/>
        <c:lblAlgn val="ctr"/>
        <c:lblOffset val="100"/>
        <c:noMultiLvlLbl val="0"/>
      </c:catAx>
      <c:valAx>
        <c:axId val="14722857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722520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115454</xdr:colOff>
      <xdr:row>10</xdr:row>
      <xdr:rowOff>161636</xdr:rowOff>
    </xdr:from>
    <xdr:to>
      <xdr:col>32</xdr:col>
      <xdr:colOff>600364</xdr:colOff>
      <xdr:row>33</xdr:row>
      <xdr:rowOff>11545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2C9FDDF6-2AA6-2410-89BD-BCF65417DF7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CD5086-56BE-4319-BFB0-097724B2B2E3}">
  <dimension ref="B2:Q63"/>
  <sheetViews>
    <sheetView topLeftCell="A60" zoomScale="46" workbookViewId="0">
      <selection sqref="A1:R66"/>
    </sheetView>
  </sheetViews>
  <sheetFormatPr defaultRowHeight="14.5" x14ac:dyDescent="0.35"/>
  <sheetData>
    <row r="2" spans="2:17" x14ac:dyDescent="0.35">
      <c r="B2" s="1" t="s">
        <v>0</v>
      </c>
      <c r="C2" s="2" t="s">
        <v>1</v>
      </c>
      <c r="D2" s="3"/>
      <c r="E2" s="4" t="s">
        <v>2</v>
      </c>
      <c r="F2" s="2"/>
      <c r="G2" s="3"/>
      <c r="H2" s="4" t="s">
        <v>3</v>
      </c>
      <c r="I2" s="2"/>
      <c r="J2" s="5" t="s">
        <v>4</v>
      </c>
      <c r="K2" s="3"/>
      <c r="L2" s="4" t="s">
        <v>5</v>
      </c>
      <c r="M2" s="2"/>
      <c r="N2" s="3"/>
      <c r="O2" s="4" t="s">
        <v>6</v>
      </c>
      <c r="P2" s="2"/>
      <c r="Q2" s="4" t="s">
        <v>4</v>
      </c>
    </row>
    <row r="3" spans="2:17" x14ac:dyDescent="0.35">
      <c r="B3" s="1"/>
      <c r="C3" s="2" t="s">
        <v>7</v>
      </c>
      <c r="D3" s="3" t="s">
        <v>8</v>
      </c>
      <c r="E3" s="4" t="s">
        <v>9</v>
      </c>
      <c r="F3" s="2" t="s">
        <v>10</v>
      </c>
      <c r="G3" s="6" t="s">
        <v>11</v>
      </c>
      <c r="H3" s="7" t="s">
        <v>12</v>
      </c>
      <c r="I3" s="8" t="s">
        <v>13</v>
      </c>
      <c r="J3" s="9" t="s">
        <v>14</v>
      </c>
      <c r="K3" s="3" t="s">
        <v>8</v>
      </c>
      <c r="L3" s="4" t="s">
        <v>9</v>
      </c>
      <c r="M3" s="2" t="s">
        <v>10</v>
      </c>
      <c r="N3" s="6" t="s">
        <v>11</v>
      </c>
      <c r="O3" s="7" t="s">
        <v>12</v>
      </c>
      <c r="P3" s="8" t="s">
        <v>13</v>
      </c>
      <c r="Q3" s="7" t="s">
        <v>14</v>
      </c>
    </row>
    <row r="4" spans="2:17" x14ac:dyDescent="0.35">
      <c r="B4" s="1" t="s">
        <v>15</v>
      </c>
      <c r="C4">
        <v>0.32500000000000001</v>
      </c>
      <c r="D4">
        <v>0.29499999999999998</v>
      </c>
      <c r="E4">
        <v>0.26100000000000001</v>
      </c>
      <c r="F4">
        <v>0.23100000000000001</v>
      </c>
      <c r="G4">
        <v>0.27800000000000002</v>
      </c>
      <c r="H4">
        <v>0.32200000000000001</v>
      </c>
      <c r="I4">
        <v>0.28799999999999998</v>
      </c>
      <c r="J4">
        <v>0.254</v>
      </c>
      <c r="K4">
        <v>0.26200000000000001</v>
      </c>
      <c r="L4">
        <v>0.28399999999999997</v>
      </c>
      <c r="M4">
        <v>0.27300000000000002</v>
      </c>
      <c r="N4">
        <v>0.23300000000000001</v>
      </c>
      <c r="O4">
        <v>0.22</v>
      </c>
      <c r="P4">
        <v>0.223</v>
      </c>
      <c r="Q4">
        <v>0.24</v>
      </c>
    </row>
    <row r="5" spans="2:17" x14ac:dyDescent="0.35">
      <c r="B5" s="1" t="s">
        <v>16</v>
      </c>
      <c r="C5">
        <v>0.29699999999999999</v>
      </c>
      <c r="D5">
        <v>0.27400000000000002</v>
      </c>
      <c r="E5">
        <v>0.30099999999999999</v>
      </c>
      <c r="F5">
        <v>0.27900000000000003</v>
      </c>
      <c r="G5">
        <v>0.23100000000000001</v>
      </c>
      <c r="H5">
        <v>0.221</v>
      </c>
      <c r="I5">
        <v>0.192</v>
      </c>
      <c r="J5">
        <v>0.24099999999999999</v>
      </c>
      <c r="K5">
        <v>0.219</v>
      </c>
      <c r="L5">
        <v>0.24099999999999999</v>
      </c>
      <c r="M5">
        <v>0.32900000000000001</v>
      </c>
      <c r="N5">
        <v>0.316</v>
      </c>
      <c r="O5">
        <v>0.45400000000000001</v>
      </c>
      <c r="P5">
        <v>0.41499999999999998</v>
      </c>
      <c r="Q5">
        <v>0.22</v>
      </c>
    </row>
    <row r="6" spans="2:17" x14ac:dyDescent="0.35">
      <c r="B6" s="1"/>
      <c r="C6">
        <v>0.28599999999999998</v>
      </c>
      <c r="D6">
        <v>0.24099999999999999</v>
      </c>
      <c r="E6">
        <v>0.23300000000000001</v>
      </c>
      <c r="F6">
        <v>0.22700000000000001</v>
      </c>
      <c r="G6">
        <v>0.249</v>
      </c>
      <c r="H6">
        <v>0.20200000000000001</v>
      </c>
      <c r="I6">
        <v>0.215</v>
      </c>
      <c r="J6">
        <v>0.249</v>
      </c>
      <c r="K6">
        <v>0.22</v>
      </c>
      <c r="L6">
        <v>0.31900000000000001</v>
      </c>
      <c r="M6">
        <v>0.22</v>
      </c>
      <c r="N6">
        <v>0.222</v>
      </c>
      <c r="O6">
        <v>0.20200000000000001</v>
      </c>
      <c r="P6">
        <v>0.22700000000000001</v>
      </c>
      <c r="Q6">
        <v>0.222</v>
      </c>
    </row>
    <row r="7" spans="2:17" x14ac:dyDescent="0.35">
      <c r="B7" s="10" t="s">
        <v>17</v>
      </c>
      <c r="C7" s="11">
        <f>(AVERAGE(C4:C6))</f>
        <v>0.30266666666666664</v>
      </c>
      <c r="D7" s="12">
        <f t="shared" ref="D7:Q7" si="0">(AVERAGE(D4:D6))</f>
        <v>0.26999999999999996</v>
      </c>
      <c r="E7" s="12">
        <f t="shared" si="0"/>
        <v>0.26500000000000001</v>
      </c>
      <c r="F7" s="12">
        <f t="shared" si="0"/>
        <v>0.24566666666666667</v>
      </c>
      <c r="G7" s="12">
        <f t="shared" si="0"/>
        <v>0.25266666666666665</v>
      </c>
      <c r="H7" s="12">
        <f t="shared" si="0"/>
        <v>0.24833333333333338</v>
      </c>
      <c r="I7" s="12">
        <f t="shared" si="0"/>
        <v>0.23166666666666666</v>
      </c>
      <c r="J7" s="12">
        <f t="shared" si="0"/>
        <v>0.248</v>
      </c>
      <c r="K7" s="12">
        <f t="shared" si="0"/>
        <v>0.23366666666666666</v>
      </c>
      <c r="L7" s="12">
        <f t="shared" si="0"/>
        <v>0.28133333333333327</v>
      </c>
      <c r="M7" s="12">
        <f t="shared" si="0"/>
        <v>0.27400000000000002</v>
      </c>
      <c r="N7" s="12">
        <f t="shared" si="0"/>
        <v>0.25700000000000001</v>
      </c>
      <c r="O7" s="12">
        <f t="shared" si="0"/>
        <v>0.29200000000000004</v>
      </c>
      <c r="P7" s="12">
        <f t="shared" si="0"/>
        <v>0.28833333333333333</v>
      </c>
      <c r="Q7" s="12">
        <f t="shared" si="0"/>
        <v>0.2273333333333333</v>
      </c>
    </row>
    <row r="8" spans="2:17" x14ac:dyDescent="0.35">
      <c r="B8" s="10" t="s">
        <v>18</v>
      </c>
      <c r="C8" s="11">
        <f>(STDEV(C4:C6))</f>
        <v>2.0108041509140914E-2</v>
      </c>
      <c r="D8" s="12">
        <f t="shared" ref="D8:Q8" si="1">(STDEV(D4:D6))</f>
        <v>2.7221315177632398E-2</v>
      </c>
      <c r="E8" s="12">
        <f t="shared" si="1"/>
        <v>3.4176014981269751E-2</v>
      </c>
      <c r="F8" s="12">
        <f t="shared" si="1"/>
        <v>2.893671255228095E-2</v>
      </c>
      <c r="G8" s="12">
        <f t="shared" si="1"/>
        <v>2.371356854910989E-2</v>
      </c>
      <c r="H8" s="12">
        <f t="shared" si="1"/>
        <v>6.4500645991596925E-2</v>
      </c>
      <c r="I8" s="12">
        <f t="shared" si="1"/>
        <v>5.0123181596276774E-2</v>
      </c>
      <c r="J8" s="12">
        <f t="shared" si="1"/>
        <v>6.557438524302006E-3</v>
      </c>
      <c r="K8" s="12">
        <f t="shared" si="1"/>
        <v>2.4542480178933294E-2</v>
      </c>
      <c r="L8" s="12">
        <f t="shared" si="1"/>
        <v>3.9068316233661332E-2</v>
      </c>
      <c r="M8" s="12">
        <f t="shared" si="1"/>
        <v>5.4506880299646586E-2</v>
      </c>
      <c r="N8" s="12">
        <f t="shared" si="1"/>
        <v>5.1390660630118427E-2</v>
      </c>
      <c r="O8" s="12">
        <f t="shared" si="1"/>
        <v>0.14058449416631968</v>
      </c>
      <c r="P8" s="12">
        <f t="shared" si="1"/>
        <v>0.10971478174491037</v>
      </c>
      <c r="Q8" s="12">
        <f t="shared" si="1"/>
        <v>1.1015141094572198E-2</v>
      </c>
    </row>
    <row r="9" spans="2:17" x14ac:dyDescent="0.35">
      <c r="B9" s="10" t="s">
        <v>19</v>
      </c>
      <c r="C9" s="11">
        <f>(C8/C7)*100</f>
        <v>6.6436260492756336</v>
      </c>
      <c r="D9" s="12">
        <f t="shared" ref="D9:Q9" si="2">(D8/D7)*100</f>
        <v>10.081968584308298</v>
      </c>
      <c r="E9" s="12">
        <f t="shared" si="2"/>
        <v>12.896609426894246</v>
      </c>
      <c r="F9" s="12">
        <f t="shared" si="2"/>
        <v>11.778851785188989</v>
      </c>
      <c r="G9" s="12">
        <f t="shared" si="2"/>
        <v>9.3853173677215942</v>
      </c>
      <c r="H9" s="12">
        <f t="shared" si="2"/>
        <v>25.973414493260499</v>
      </c>
      <c r="I9" s="12">
        <f t="shared" si="2"/>
        <v>21.635905725011558</v>
      </c>
      <c r="J9" s="12">
        <f t="shared" si="2"/>
        <v>2.6441284372185505</v>
      </c>
      <c r="K9" s="12">
        <f t="shared" si="2"/>
        <v>10.503201217803122</v>
      </c>
      <c r="L9" s="12">
        <f t="shared" si="2"/>
        <v>13.886842263149765</v>
      </c>
      <c r="M9" s="12">
        <f t="shared" si="2"/>
        <v>19.893022007170284</v>
      </c>
      <c r="N9" s="12">
        <f t="shared" si="2"/>
        <v>19.99636600393713</v>
      </c>
      <c r="O9" s="12">
        <f t="shared" si="2"/>
        <v>48.145374714493038</v>
      </c>
      <c r="P9" s="12">
        <f t="shared" si="2"/>
        <v>38.051369391298394</v>
      </c>
      <c r="Q9" s="12">
        <f t="shared" si="2"/>
        <v>4.8453699829496477</v>
      </c>
    </row>
    <row r="10" spans="2:17" x14ac:dyDescent="0.35">
      <c r="B10" s="1" t="s">
        <v>20</v>
      </c>
      <c r="C10">
        <f>(C7/C7)*100</f>
        <v>100</v>
      </c>
      <c r="D10">
        <f>(D4/$C7)*100</f>
        <v>97.466960352422916</v>
      </c>
      <c r="E10">
        <f>(E4/$C7)*100</f>
        <v>86.233480176211458</v>
      </c>
      <c r="F10">
        <f t="shared" ref="F10:Q10" si="3">(F4/$C7)*100</f>
        <v>76.321585903083715</v>
      </c>
      <c r="G10">
        <f t="shared" si="3"/>
        <v>91.850220264317201</v>
      </c>
      <c r="H10">
        <f t="shared" si="3"/>
        <v>106.3876651982379</v>
      </c>
      <c r="I10">
        <f t="shared" si="3"/>
        <v>95.154185022026439</v>
      </c>
      <c r="J10">
        <f t="shared" si="3"/>
        <v>83.920704845814981</v>
      </c>
      <c r="K10">
        <f t="shared" si="3"/>
        <v>86.563876651982383</v>
      </c>
      <c r="L10">
        <f t="shared" si="3"/>
        <v>93.832599118942724</v>
      </c>
      <c r="M10">
        <f t="shared" si="3"/>
        <v>90.198237885462575</v>
      </c>
      <c r="N10">
        <f t="shared" si="3"/>
        <v>76.982378854625566</v>
      </c>
      <c r="O10">
        <f t="shared" si="3"/>
        <v>72.687224669603538</v>
      </c>
      <c r="P10">
        <f t="shared" si="3"/>
        <v>73.678414096916313</v>
      </c>
      <c r="Q10">
        <f t="shared" si="3"/>
        <v>79.295154185022028</v>
      </c>
    </row>
    <row r="11" spans="2:17" x14ac:dyDescent="0.35">
      <c r="B11" s="1"/>
      <c r="D11">
        <f>(D5/$C7)*100</f>
        <v>90.5286343612335</v>
      </c>
      <c r="E11">
        <f t="shared" ref="E11:Q11" si="4">(E5/$C7)*100</f>
        <v>99.449339207048453</v>
      </c>
      <c r="F11">
        <f t="shared" si="4"/>
        <v>92.180616740088112</v>
      </c>
      <c r="G11">
        <f t="shared" si="4"/>
        <v>76.321585903083715</v>
      </c>
      <c r="H11">
        <f t="shared" si="4"/>
        <v>73.017621145374463</v>
      </c>
      <c r="I11">
        <f t="shared" si="4"/>
        <v>63.436123348017624</v>
      </c>
      <c r="J11">
        <f t="shared" si="4"/>
        <v>79.625550660792953</v>
      </c>
      <c r="K11">
        <f t="shared" si="4"/>
        <v>72.356828193832598</v>
      </c>
      <c r="L11">
        <f t="shared" si="4"/>
        <v>79.625550660792953</v>
      </c>
      <c r="M11">
        <f t="shared" si="4"/>
        <v>108.70044052863437</v>
      </c>
      <c r="N11">
        <f t="shared" si="4"/>
        <v>104.40528634361235</v>
      </c>
      <c r="O11">
        <f t="shared" si="4"/>
        <v>150.00000000000003</v>
      </c>
      <c r="P11">
        <f t="shared" si="4"/>
        <v>137.11453744493394</v>
      </c>
      <c r="Q11">
        <f t="shared" si="4"/>
        <v>72.687224669603538</v>
      </c>
    </row>
    <row r="12" spans="2:17" x14ac:dyDescent="0.35">
      <c r="B12" s="1"/>
      <c r="D12">
        <f>(D6/$C7)*100</f>
        <v>79.625550660792953</v>
      </c>
      <c r="E12">
        <f t="shared" ref="E12:Q12" si="5">(E6/$C7)*100</f>
        <v>76.982378854625566</v>
      </c>
      <c r="F12">
        <f t="shared" si="5"/>
        <v>75.000000000000014</v>
      </c>
      <c r="G12">
        <f t="shared" si="5"/>
        <v>82.268722466960369</v>
      </c>
      <c r="H12">
        <f t="shared" si="5"/>
        <v>66.740088105726883</v>
      </c>
      <c r="I12">
        <f t="shared" si="5"/>
        <v>71.035242290748897</v>
      </c>
      <c r="J12">
        <f t="shared" si="5"/>
        <v>82.268722466960369</v>
      </c>
      <c r="K12">
        <f t="shared" si="5"/>
        <v>72.687224669603538</v>
      </c>
      <c r="L12">
        <f t="shared" si="5"/>
        <v>105.39647577092512</v>
      </c>
      <c r="M12">
        <f t="shared" si="5"/>
        <v>72.687224669603538</v>
      </c>
      <c r="N12">
        <f t="shared" si="5"/>
        <v>73.348017621145374</v>
      </c>
      <c r="O12">
        <f t="shared" si="5"/>
        <v>66.740088105726883</v>
      </c>
      <c r="P12">
        <f t="shared" si="5"/>
        <v>75.000000000000014</v>
      </c>
      <c r="Q12">
        <f t="shared" si="5"/>
        <v>73.348017621145374</v>
      </c>
    </row>
    <row r="13" spans="2:17" x14ac:dyDescent="0.35">
      <c r="B13" s="10" t="s">
        <v>17</v>
      </c>
      <c r="C13" s="11">
        <v>100</v>
      </c>
      <c r="D13" s="13">
        <f t="shared" ref="D13:Q13" si="6">(AVERAGE(D10:D12))</f>
        <v>89.207048458149799</v>
      </c>
      <c r="E13" s="13">
        <f t="shared" si="6"/>
        <v>87.555066079295159</v>
      </c>
      <c r="F13" s="13">
        <f t="shared" si="6"/>
        <v>81.167400881057276</v>
      </c>
      <c r="G13" s="13">
        <f t="shared" si="6"/>
        <v>83.480176211453752</v>
      </c>
      <c r="H13" s="13">
        <f t="shared" si="6"/>
        <v>82.048458149779762</v>
      </c>
      <c r="I13" s="13">
        <f t="shared" si="6"/>
        <v>76.541850220264323</v>
      </c>
      <c r="J13" s="13">
        <f t="shared" si="6"/>
        <v>81.938325991189444</v>
      </c>
      <c r="K13" s="13">
        <f t="shared" si="6"/>
        <v>77.202643171806173</v>
      </c>
      <c r="L13" s="13">
        <f t="shared" si="6"/>
        <v>92.951541850220266</v>
      </c>
      <c r="M13" s="13">
        <f t="shared" si="6"/>
        <v>90.5286343612335</v>
      </c>
      <c r="N13" s="13">
        <f t="shared" si="6"/>
        <v>84.911894273127771</v>
      </c>
      <c r="O13" s="13">
        <f t="shared" si="6"/>
        <v>96.475770925110155</v>
      </c>
      <c r="P13" s="13">
        <f t="shared" si="6"/>
        <v>95.264317180616743</v>
      </c>
      <c r="Q13" s="13">
        <f t="shared" si="6"/>
        <v>75.110132158590304</v>
      </c>
    </row>
    <row r="14" spans="2:17" x14ac:dyDescent="0.35">
      <c r="B14" s="10" t="s">
        <v>18</v>
      </c>
      <c r="C14" s="11"/>
      <c r="D14" s="13">
        <f t="shared" ref="D14:Q14" si="7">(STDEV(D10:D12))</f>
        <v>8.993826600539343</v>
      </c>
      <c r="E14" s="13">
        <f t="shared" si="7"/>
        <v>11.29163490570596</v>
      </c>
      <c r="F14" s="13">
        <f t="shared" si="7"/>
        <v>9.5605878476699093</v>
      </c>
      <c r="G14" s="13">
        <f t="shared" si="7"/>
        <v>7.8348794765781582</v>
      </c>
      <c r="H14" s="13">
        <f t="shared" si="7"/>
        <v>21.310786120571645</v>
      </c>
      <c r="I14" s="13">
        <f t="shared" si="7"/>
        <v>16.560522553835966</v>
      </c>
      <c r="J14" s="13">
        <f t="shared" si="7"/>
        <v>2.1665545785138787</v>
      </c>
      <c r="K14" s="13">
        <f t="shared" si="7"/>
        <v>8.1087489577973404</v>
      </c>
      <c r="L14" s="13">
        <f t="shared" si="7"/>
        <v>12.908033997905569</v>
      </c>
      <c r="M14" s="13">
        <f t="shared" si="7"/>
        <v>18.008881156270892</v>
      </c>
      <c r="N14" s="13">
        <f t="shared" si="7"/>
        <v>16.979293159730695</v>
      </c>
      <c r="O14" s="13">
        <f t="shared" si="7"/>
        <v>46.448621420590214</v>
      </c>
      <c r="P14" s="13">
        <f t="shared" si="7"/>
        <v>36.24937722849468</v>
      </c>
      <c r="Q14" s="13">
        <f t="shared" si="7"/>
        <v>3.6393637977661433</v>
      </c>
    </row>
    <row r="15" spans="2:17" x14ac:dyDescent="0.35">
      <c r="B15" s="10" t="s">
        <v>19</v>
      </c>
      <c r="C15" s="11"/>
      <c r="D15" s="13">
        <f t="shared" ref="D15:F15" si="8">(D14/D13)*100</f>
        <v>10.081968584308299</v>
      </c>
      <c r="E15" s="14">
        <f t="shared" si="8"/>
        <v>12.896609426894354</v>
      </c>
      <c r="F15" s="11">
        <f t="shared" si="8"/>
        <v>11.778851785188978</v>
      </c>
      <c r="G15" s="13">
        <f>(G14/G13)*100</f>
        <v>9.3853173677215924</v>
      </c>
      <c r="H15" s="14">
        <f t="shared" ref="H15:Q15" si="9">(H14/H13)*100</f>
        <v>25.973414493260467</v>
      </c>
      <c r="I15" s="11">
        <f t="shared" si="9"/>
        <v>21.635905725011593</v>
      </c>
      <c r="J15" s="12">
        <f t="shared" si="9"/>
        <v>2.6441284372185505</v>
      </c>
      <c r="K15" s="13">
        <f t="shared" si="9"/>
        <v>10.503201217803117</v>
      </c>
      <c r="L15" s="14">
        <f t="shared" si="9"/>
        <v>13.886842263149592</v>
      </c>
      <c r="M15" s="11">
        <f t="shared" si="9"/>
        <v>19.893022007170273</v>
      </c>
      <c r="N15" s="13">
        <f t="shared" si="9"/>
        <v>19.996366003937052</v>
      </c>
      <c r="O15" s="14">
        <f t="shared" si="9"/>
        <v>48.145374714493045</v>
      </c>
      <c r="P15" s="11">
        <f t="shared" si="9"/>
        <v>38.051369391298465</v>
      </c>
      <c r="Q15" s="14">
        <f t="shared" si="9"/>
        <v>4.845369982949645</v>
      </c>
    </row>
    <row r="18" spans="2:17" x14ac:dyDescent="0.35">
      <c r="B18" s="1" t="s">
        <v>21</v>
      </c>
      <c r="C18" s="15" t="s">
        <v>1</v>
      </c>
      <c r="D18" s="16"/>
      <c r="E18" s="17" t="s">
        <v>2</v>
      </c>
      <c r="F18" s="15"/>
      <c r="G18" s="16"/>
      <c r="H18" s="17" t="s">
        <v>3</v>
      </c>
      <c r="I18" s="15"/>
      <c r="J18" s="18" t="s">
        <v>4</v>
      </c>
      <c r="K18" s="16"/>
      <c r="L18" s="17" t="s">
        <v>5</v>
      </c>
      <c r="M18" s="15"/>
      <c r="N18" s="16"/>
      <c r="O18" s="17" t="s">
        <v>6</v>
      </c>
      <c r="P18" s="15"/>
      <c r="Q18" s="17" t="s">
        <v>4</v>
      </c>
    </row>
    <row r="19" spans="2:17" x14ac:dyDescent="0.35">
      <c r="B19" s="1"/>
      <c r="C19" s="15"/>
      <c r="D19" s="16" t="s">
        <v>8</v>
      </c>
      <c r="E19" s="17" t="s">
        <v>9</v>
      </c>
      <c r="F19" s="15" t="s">
        <v>10</v>
      </c>
      <c r="G19" s="19" t="s">
        <v>11</v>
      </c>
      <c r="H19" s="20" t="s">
        <v>12</v>
      </c>
      <c r="I19" s="21" t="s">
        <v>13</v>
      </c>
      <c r="J19" s="22" t="s">
        <v>14</v>
      </c>
      <c r="K19" s="16" t="s">
        <v>8</v>
      </c>
      <c r="L19" s="17" t="s">
        <v>9</v>
      </c>
      <c r="M19" s="15" t="s">
        <v>10</v>
      </c>
      <c r="N19" s="19" t="s">
        <v>11</v>
      </c>
      <c r="O19" s="20" t="s">
        <v>12</v>
      </c>
      <c r="P19" s="21" t="s">
        <v>13</v>
      </c>
      <c r="Q19" s="20" t="s">
        <v>14</v>
      </c>
    </row>
    <row r="20" spans="2:17" x14ac:dyDescent="0.35">
      <c r="B20" s="1" t="s">
        <v>22</v>
      </c>
      <c r="C20">
        <v>0.26300000000000001</v>
      </c>
      <c r="D20">
        <v>0.255</v>
      </c>
      <c r="E20">
        <v>0.23200000000000001</v>
      </c>
      <c r="F20">
        <v>0.23300000000000001</v>
      </c>
      <c r="G20">
        <v>0.22900000000000001</v>
      </c>
      <c r="H20">
        <v>0.23</v>
      </c>
      <c r="I20">
        <v>0.24099999999999999</v>
      </c>
      <c r="J20">
        <v>0.22800000000000001</v>
      </c>
      <c r="K20">
        <v>0.23200000000000001</v>
      </c>
      <c r="L20">
        <v>0.223</v>
      </c>
      <c r="M20">
        <v>0.25</v>
      </c>
      <c r="N20">
        <v>0.215</v>
      </c>
      <c r="O20">
        <v>0.20200000000000001</v>
      </c>
      <c r="P20">
        <v>0.22900000000000001</v>
      </c>
      <c r="Q20">
        <v>0.23300000000000001</v>
      </c>
    </row>
    <row r="21" spans="2:17" x14ac:dyDescent="0.35">
      <c r="B21" s="1" t="s">
        <v>23</v>
      </c>
      <c r="C21">
        <v>0.27</v>
      </c>
      <c r="D21">
        <v>0.23400000000000001</v>
      </c>
      <c r="E21">
        <v>0.22600000000000001</v>
      </c>
      <c r="F21">
        <v>0.24199999999999999</v>
      </c>
      <c r="G21">
        <v>0.22800000000000001</v>
      </c>
      <c r="H21">
        <v>0.219</v>
      </c>
      <c r="I21">
        <v>0.21</v>
      </c>
      <c r="J21">
        <v>0.253</v>
      </c>
      <c r="K21">
        <v>0.25800000000000001</v>
      </c>
      <c r="L21">
        <v>0.22600000000000001</v>
      </c>
      <c r="M21">
        <v>0.22900000000000001</v>
      </c>
      <c r="N21">
        <v>0.22600000000000001</v>
      </c>
      <c r="O21">
        <v>0.216</v>
      </c>
      <c r="P21">
        <v>0.23100000000000001</v>
      </c>
      <c r="Q21">
        <v>0.224</v>
      </c>
    </row>
    <row r="22" spans="2:17" x14ac:dyDescent="0.35">
      <c r="B22" s="1"/>
      <c r="C22">
        <v>0.26800000000000002</v>
      </c>
      <c r="D22">
        <v>0.22500000000000001</v>
      </c>
      <c r="E22">
        <v>0.22900000000000001</v>
      </c>
      <c r="F22">
        <v>0.219</v>
      </c>
      <c r="G22">
        <v>0.20699999999999999</v>
      </c>
      <c r="H22">
        <v>0.217</v>
      </c>
      <c r="I22">
        <v>0.222</v>
      </c>
      <c r="J22">
        <v>0.248</v>
      </c>
      <c r="K22">
        <v>0.249</v>
      </c>
      <c r="L22">
        <v>0.23599999999999999</v>
      </c>
      <c r="M22">
        <v>0.26600000000000001</v>
      </c>
      <c r="N22">
        <v>0.214</v>
      </c>
      <c r="O22">
        <v>0.221</v>
      </c>
      <c r="P22">
        <v>0.24399999999999999</v>
      </c>
      <c r="Q22">
        <v>0.22900000000000001</v>
      </c>
    </row>
    <row r="23" spans="2:17" x14ac:dyDescent="0.35">
      <c r="B23" s="10" t="s">
        <v>17</v>
      </c>
      <c r="C23" s="11">
        <f>(AVERAGE(C20:C22))</f>
        <v>0.26700000000000002</v>
      </c>
      <c r="D23" s="13">
        <f t="shared" ref="D23:Q23" si="10">(AVERAGE(D20:D22))</f>
        <v>0.23799999999999999</v>
      </c>
      <c r="E23" s="13">
        <f t="shared" si="10"/>
        <v>0.22900000000000001</v>
      </c>
      <c r="F23" s="13">
        <f t="shared" si="10"/>
        <v>0.23133333333333331</v>
      </c>
      <c r="G23" s="13">
        <f t="shared" si="10"/>
        <v>0.22133333333333335</v>
      </c>
      <c r="H23" s="13">
        <f t="shared" si="10"/>
        <v>0.222</v>
      </c>
      <c r="I23" s="13">
        <f t="shared" si="10"/>
        <v>0.2243333333333333</v>
      </c>
      <c r="J23" s="13">
        <f t="shared" si="10"/>
        <v>0.24299999999999999</v>
      </c>
      <c r="K23" s="13">
        <f t="shared" si="10"/>
        <v>0.24633333333333332</v>
      </c>
      <c r="L23" s="13">
        <f t="shared" si="10"/>
        <v>0.22833333333333336</v>
      </c>
      <c r="M23" s="13">
        <f t="shared" si="10"/>
        <v>0.24833333333333332</v>
      </c>
      <c r="N23" s="13">
        <f t="shared" si="10"/>
        <v>0.21833333333333335</v>
      </c>
      <c r="O23" s="13">
        <f t="shared" si="10"/>
        <v>0.21299999999999999</v>
      </c>
      <c r="P23" s="13">
        <f t="shared" si="10"/>
        <v>0.23466666666666666</v>
      </c>
      <c r="Q23" s="13">
        <f t="shared" si="10"/>
        <v>0.22866666666666668</v>
      </c>
    </row>
    <row r="24" spans="2:17" x14ac:dyDescent="0.35">
      <c r="B24" s="10" t="s">
        <v>18</v>
      </c>
      <c r="C24" s="11">
        <f>(STDEV(C20:C22))</f>
        <v>3.6055512754639926E-3</v>
      </c>
      <c r="D24" s="13">
        <f t="shared" ref="D24:Q24" si="11">(STDEV(D20:D22))</f>
        <v>1.539480431834065E-2</v>
      </c>
      <c r="E24" s="13">
        <f t="shared" si="11"/>
        <v>3.0000000000000027E-3</v>
      </c>
      <c r="F24" s="13">
        <f t="shared" si="11"/>
        <v>1.1590225767142472E-2</v>
      </c>
      <c r="G24" s="13">
        <f t="shared" si="11"/>
        <v>1.2423096769056161E-2</v>
      </c>
      <c r="H24" s="13">
        <f t="shared" si="11"/>
        <v>7.0000000000000071E-3</v>
      </c>
      <c r="I24" s="13">
        <f t="shared" si="11"/>
        <v>1.5631165450257806E-2</v>
      </c>
      <c r="J24" s="13">
        <f t="shared" si="11"/>
        <v>1.322875655532295E-2</v>
      </c>
      <c r="K24" s="13">
        <f t="shared" si="11"/>
        <v>1.3203534880225571E-2</v>
      </c>
      <c r="L24" s="13">
        <f t="shared" si="11"/>
        <v>6.8068592855540363E-3</v>
      </c>
      <c r="M24" s="13">
        <f t="shared" si="11"/>
        <v>1.8556220879622377E-2</v>
      </c>
      <c r="N24" s="13">
        <f t="shared" si="11"/>
        <v>6.6583281184793989E-3</v>
      </c>
      <c r="O24" s="13">
        <f t="shared" si="11"/>
        <v>9.8488578017960991E-3</v>
      </c>
      <c r="P24" s="13">
        <f t="shared" si="11"/>
        <v>8.1445278152470681E-3</v>
      </c>
      <c r="Q24" s="13">
        <f t="shared" si="11"/>
        <v>4.5092497528228985E-3</v>
      </c>
    </row>
    <row r="25" spans="2:17" x14ac:dyDescent="0.35">
      <c r="B25" s="10" t="s">
        <v>19</v>
      </c>
      <c r="C25" s="11">
        <f>(C24/C23)*100</f>
        <v>1.3503937361288361</v>
      </c>
      <c r="D25" s="13">
        <f t="shared" ref="D25:F25" si="12">(D24/D23)*100</f>
        <v>6.4684051757733823</v>
      </c>
      <c r="E25" s="14">
        <f t="shared" si="12"/>
        <v>1.3100436681222718</v>
      </c>
      <c r="F25" s="11">
        <f t="shared" si="12"/>
        <v>5.0101840491970346</v>
      </c>
      <c r="G25" s="13">
        <f>(G24/G23)*100</f>
        <v>5.6128449257783855</v>
      </c>
      <c r="H25" s="14">
        <f t="shared" ref="H25:Q25" si="13">(H24/H23)*100</f>
        <v>3.1531531531531565</v>
      </c>
      <c r="I25" s="11">
        <f t="shared" si="13"/>
        <v>6.9678300669797064</v>
      </c>
      <c r="J25" s="12">
        <f t="shared" si="13"/>
        <v>5.443932738816029</v>
      </c>
      <c r="K25" s="13">
        <f t="shared" si="13"/>
        <v>5.3600276915665379</v>
      </c>
      <c r="L25" s="14">
        <f t="shared" si="13"/>
        <v>2.9811062564470232</v>
      </c>
      <c r="M25" s="11">
        <f t="shared" si="13"/>
        <v>7.4723037099150513</v>
      </c>
      <c r="N25" s="13">
        <f t="shared" si="13"/>
        <v>3.0496159321279683</v>
      </c>
      <c r="O25" s="14">
        <f t="shared" si="13"/>
        <v>4.6238769022516895</v>
      </c>
      <c r="P25" s="11">
        <f t="shared" si="13"/>
        <v>3.470679466724603</v>
      </c>
      <c r="Q25" s="14">
        <f t="shared" si="13"/>
        <v>1.9719751105639498</v>
      </c>
    </row>
    <row r="26" spans="2:17" x14ac:dyDescent="0.35">
      <c r="B26" s="1" t="s">
        <v>20</v>
      </c>
      <c r="C26">
        <f>(C23/C23)*100</f>
        <v>100</v>
      </c>
      <c r="D26">
        <f>(D20/$C23)*100</f>
        <v>95.50561797752809</v>
      </c>
      <c r="E26">
        <f t="shared" ref="E26:Q26" si="14">(E20/$C23)*100</f>
        <v>86.891385767790268</v>
      </c>
      <c r="F26">
        <f t="shared" si="14"/>
        <v>87.265917602996254</v>
      </c>
      <c r="G26">
        <f t="shared" si="14"/>
        <v>85.767790262172284</v>
      </c>
      <c r="H26">
        <f t="shared" si="14"/>
        <v>86.142322097378283</v>
      </c>
      <c r="I26">
        <f t="shared" si="14"/>
        <v>90.26217228464418</v>
      </c>
      <c r="J26">
        <f t="shared" si="14"/>
        <v>85.393258426966284</v>
      </c>
      <c r="K26">
        <f t="shared" si="14"/>
        <v>86.891385767790268</v>
      </c>
      <c r="L26">
        <f t="shared" si="14"/>
        <v>83.520599250936328</v>
      </c>
      <c r="M26">
        <f t="shared" si="14"/>
        <v>93.63295880149812</v>
      </c>
      <c r="N26">
        <f t="shared" si="14"/>
        <v>80.524344569288388</v>
      </c>
      <c r="O26">
        <f t="shared" si="14"/>
        <v>75.655430711610478</v>
      </c>
      <c r="P26">
        <f t="shared" si="14"/>
        <v>85.767790262172284</v>
      </c>
      <c r="Q26">
        <f t="shared" si="14"/>
        <v>87.265917602996254</v>
      </c>
    </row>
    <row r="27" spans="2:17" x14ac:dyDescent="0.35">
      <c r="B27" s="1"/>
      <c r="D27">
        <f>(D21/$C23)*100</f>
        <v>87.640449438202253</v>
      </c>
      <c r="E27">
        <f t="shared" ref="E27:Q27" si="15">(E21/$C23)*100</f>
        <v>84.644194756554299</v>
      </c>
      <c r="F27">
        <f t="shared" si="15"/>
        <v>90.636704119850179</v>
      </c>
      <c r="G27">
        <f t="shared" si="15"/>
        <v>85.393258426966284</v>
      </c>
      <c r="H27">
        <f t="shared" si="15"/>
        <v>82.022471910112358</v>
      </c>
      <c r="I27">
        <f t="shared" si="15"/>
        <v>78.651685393258418</v>
      </c>
      <c r="J27">
        <f t="shared" si="15"/>
        <v>94.756554307116104</v>
      </c>
      <c r="K27">
        <f t="shared" si="15"/>
        <v>96.62921348314606</v>
      </c>
      <c r="L27">
        <f t="shared" si="15"/>
        <v>84.644194756554299</v>
      </c>
      <c r="M27">
        <f t="shared" si="15"/>
        <v>85.767790262172284</v>
      </c>
      <c r="N27">
        <f t="shared" si="15"/>
        <v>84.644194756554299</v>
      </c>
      <c r="O27">
        <f t="shared" si="15"/>
        <v>80.898876404494374</v>
      </c>
      <c r="P27">
        <f t="shared" si="15"/>
        <v>86.516853932584269</v>
      </c>
      <c r="Q27">
        <f t="shared" si="15"/>
        <v>83.895131086142314</v>
      </c>
    </row>
    <row r="28" spans="2:17" x14ac:dyDescent="0.35">
      <c r="B28" s="1"/>
      <c r="D28">
        <f>(D22/$C23)*100</f>
        <v>84.269662921348313</v>
      </c>
      <c r="E28">
        <f t="shared" ref="E28:Q28" si="16">(E22/$C23)*100</f>
        <v>85.767790262172284</v>
      </c>
      <c r="F28">
        <f t="shared" si="16"/>
        <v>82.022471910112358</v>
      </c>
      <c r="G28">
        <f t="shared" si="16"/>
        <v>77.528089887640434</v>
      </c>
      <c r="H28">
        <f t="shared" si="16"/>
        <v>81.273408239700373</v>
      </c>
      <c r="I28">
        <f t="shared" si="16"/>
        <v>83.146067415730329</v>
      </c>
      <c r="J28">
        <f t="shared" si="16"/>
        <v>92.883895131086135</v>
      </c>
      <c r="K28">
        <f t="shared" si="16"/>
        <v>93.258426966292134</v>
      </c>
      <c r="L28">
        <f t="shared" si="16"/>
        <v>88.389513108614224</v>
      </c>
      <c r="M28">
        <f t="shared" si="16"/>
        <v>99.625468164794</v>
      </c>
      <c r="N28">
        <f t="shared" si="16"/>
        <v>80.149812734082388</v>
      </c>
      <c r="O28">
        <f t="shared" si="16"/>
        <v>82.771535580524329</v>
      </c>
      <c r="P28">
        <f t="shared" si="16"/>
        <v>91.385767790262165</v>
      </c>
      <c r="Q28">
        <f t="shared" si="16"/>
        <v>85.767790262172284</v>
      </c>
    </row>
    <row r="29" spans="2:17" x14ac:dyDescent="0.35">
      <c r="B29" s="10" t="s">
        <v>17</v>
      </c>
      <c r="C29" s="11">
        <v>100</v>
      </c>
      <c r="D29" s="13">
        <f t="shared" ref="D29:Q29" si="17">(AVERAGE(D26:D28))</f>
        <v>89.138576779026209</v>
      </c>
      <c r="E29" s="13">
        <f t="shared" si="17"/>
        <v>85.767790262172284</v>
      </c>
      <c r="F29" s="13">
        <f t="shared" si="17"/>
        <v>86.641697877652931</v>
      </c>
      <c r="G29" s="13">
        <f t="shared" si="17"/>
        <v>82.896379525592991</v>
      </c>
      <c r="H29" s="13">
        <f t="shared" si="17"/>
        <v>83.146067415730329</v>
      </c>
      <c r="I29" s="13">
        <f t="shared" si="17"/>
        <v>84.019975031210976</v>
      </c>
      <c r="J29" s="13">
        <f t="shared" si="17"/>
        <v>91.011235955056179</v>
      </c>
      <c r="K29" s="13">
        <f t="shared" si="17"/>
        <v>92.259675405742826</v>
      </c>
      <c r="L29" s="13">
        <f t="shared" si="17"/>
        <v>85.518102372034946</v>
      </c>
      <c r="M29" s="13">
        <f t="shared" si="17"/>
        <v>93.008739076154782</v>
      </c>
      <c r="N29" s="13">
        <f t="shared" si="17"/>
        <v>81.77278401997502</v>
      </c>
      <c r="O29" s="13">
        <f t="shared" si="17"/>
        <v>79.775280898876389</v>
      </c>
      <c r="P29" s="13">
        <f t="shared" si="17"/>
        <v>87.890137328339563</v>
      </c>
      <c r="Q29" s="13">
        <f t="shared" si="17"/>
        <v>85.642946317103622</v>
      </c>
    </row>
    <row r="30" spans="2:17" x14ac:dyDescent="0.35">
      <c r="B30" s="10" t="s">
        <v>18</v>
      </c>
      <c r="C30" s="11"/>
      <c r="D30" s="13">
        <f t="shared" ref="D30:F30" si="18">(STDEV(D26:D28))</f>
        <v>5.7658443139852622</v>
      </c>
      <c r="E30" s="14">
        <f t="shared" si="18"/>
        <v>1.1235955056179847</v>
      </c>
      <c r="F30" s="11">
        <f t="shared" si="18"/>
        <v>4.3409085270196499</v>
      </c>
      <c r="G30" s="13">
        <f>(STDEV(G26:G27))</f>
        <v>0.26483400044440486</v>
      </c>
      <c r="H30" s="14">
        <f t="shared" ref="H30:Q30" si="19">(STDEV(H26:H27))</f>
        <v>2.9131740048884032</v>
      </c>
      <c r="I30" s="11">
        <f t="shared" si="19"/>
        <v>8.2098540137763898</v>
      </c>
      <c r="J30" s="12">
        <f t="shared" si="19"/>
        <v>6.6208500111100017</v>
      </c>
      <c r="K30" s="13">
        <f t="shared" si="19"/>
        <v>6.8856840115543863</v>
      </c>
      <c r="L30" s="14">
        <f t="shared" si="19"/>
        <v>0.79450200133319449</v>
      </c>
      <c r="M30" s="11">
        <f t="shared" si="19"/>
        <v>5.5615140093323916</v>
      </c>
      <c r="N30" s="13">
        <f t="shared" si="19"/>
        <v>2.9131740048883934</v>
      </c>
      <c r="O30" s="14">
        <f t="shared" si="19"/>
        <v>3.7076760062215977</v>
      </c>
      <c r="P30" s="11">
        <f t="shared" si="19"/>
        <v>0.52966800088879973</v>
      </c>
      <c r="Q30" s="14">
        <f t="shared" si="19"/>
        <v>2.3835060039996034</v>
      </c>
    </row>
    <row r="31" spans="2:17" x14ac:dyDescent="0.35">
      <c r="B31" s="10" t="s">
        <v>19</v>
      </c>
      <c r="C31" s="11"/>
      <c r="D31" s="13">
        <f t="shared" ref="D31:F31" si="20">(D30/D29)*100</f>
        <v>6.4684051757733823</v>
      </c>
      <c r="E31" s="14">
        <f t="shared" si="20"/>
        <v>1.3100436681222791</v>
      </c>
      <c r="F31" s="11">
        <f t="shared" si="20"/>
        <v>5.0101840491970311</v>
      </c>
      <c r="G31" s="13">
        <f>(G30/G29)*100</f>
        <v>0.31947595535537399</v>
      </c>
      <c r="H31" s="14">
        <f t="shared" ref="H31:Q31" si="21">(H30/H29)*100</f>
        <v>3.5036822491225394</v>
      </c>
      <c r="I31" s="11">
        <f t="shared" si="21"/>
        <v>9.7713121322955256</v>
      </c>
      <c r="J31" s="12">
        <f t="shared" si="21"/>
        <v>7.274761123318398</v>
      </c>
      <c r="K31" s="13">
        <f t="shared" si="21"/>
        <v>7.4633733332274206</v>
      </c>
      <c r="L31" s="14">
        <f t="shared" si="21"/>
        <v>0.92904540593852381</v>
      </c>
      <c r="M31" s="11">
        <f t="shared" si="21"/>
        <v>5.9795606999667745</v>
      </c>
      <c r="N31" s="13">
        <f t="shared" si="21"/>
        <v>3.5625227143749667</v>
      </c>
      <c r="O31" s="14">
        <f t="shared" si="21"/>
        <v>4.6476502049820034</v>
      </c>
      <c r="P31" s="11">
        <f t="shared" si="21"/>
        <v>0.60264782487489865</v>
      </c>
      <c r="Q31" s="14">
        <f t="shared" si="21"/>
        <v>2.783073337031607</v>
      </c>
    </row>
    <row r="34" spans="2:17" x14ac:dyDescent="0.35">
      <c r="B34" s="1" t="s">
        <v>24</v>
      </c>
      <c r="C34" s="23" t="s">
        <v>1</v>
      </c>
      <c r="D34" s="24"/>
      <c r="E34" s="25" t="s">
        <v>2</v>
      </c>
      <c r="F34" s="23"/>
      <c r="G34" s="24"/>
      <c r="H34" s="25" t="s">
        <v>3</v>
      </c>
      <c r="I34" s="23"/>
      <c r="J34" s="26" t="s">
        <v>4</v>
      </c>
      <c r="K34" s="24"/>
      <c r="L34" s="25" t="s">
        <v>5</v>
      </c>
      <c r="M34" s="23"/>
      <c r="N34" s="24"/>
      <c r="O34" s="25" t="s">
        <v>6</v>
      </c>
      <c r="P34" s="23"/>
      <c r="Q34" s="25" t="s">
        <v>4</v>
      </c>
    </row>
    <row r="35" spans="2:17" x14ac:dyDescent="0.35">
      <c r="B35" s="1"/>
      <c r="C35" s="23"/>
      <c r="D35" s="24" t="s">
        <v>8</v>
      </c>
      <c r="E35" s="25" t="s">
        <v>9</v>
      </c>
      <c r="F35" s="23" t="s">
        <v>10</v>
      </c>
      <c r="G35" s="27" t="s">
        <v>11</v>
      </c>
      <c r="H35" s="28" t="s">
        <v>12</v>
      </c>
      <c r="I35" s="29" t="s">
        <v>13</v>
      </c>
      <c r="J35" s="30" t="s">
        <v>14</v>
      </c>
      <c r="K35" s="24" t="s">
        <v>8</v>
      </c>
      <c r="L35" s="25" t="s">
        <v>9</v>
      </c>
      <c r="M35" s="23" t="s">
        <v>10</v>
      </c>
      <c r="N35" s="27" t="s">
        <v>11</v>
      </c>
      <c r="O35" s="28" t="s">
        <v>12</v>
      </c>
      <c r="P35" s="29" t="s">
        <v>13</v>
      </c>
      <c r="Q35" s="28" t="s">
        <v>14</v>
      </c>
    </row>
    <row r="36" spans="2:17" x14ac:dyDescent="0.35">
      <c r="B36" s="1" t="s">
        <v>22</v>
      </c>
      <c r="C36" s="40">
        <v>0.10100000000000001</v>
      </c>
      <c r="D36" s="40">
        <v>8.4000000000000005E-2</v>
      </c>
      <c r="E36" s="40">
        <v>0.09</v>
      </c>
      <c r="F36" s="40">
        <v>8.8999999999999996E-2</v>
      </c>
      <c r="G36" s="40">
        <v>8.8999999999999996E-2</v>
      </c>
      <c r="H36" s="40">
        <v>0.107</v>
      </c>
      <c r="I36" s="40">
        <v>9.9000000000000005E-2</v>
      </c>
      <c r="J36" s="40">
        <v>9.0999999999999998E-2</v>
      </c>
      <c r="K36" s="40">
        <v>7.5999999999999998E-2</v>
      </c>
      <c r="L36" s="40">
        <v>8.6999999999999994E-2</v>
      </c>
      <c r="M36" s="40">
        <v>0.105</v>
      </c>
      <c r="N36" s="40">
        <v>7.9000000000000001E-2</v>
      </c>
      <c r="O36" s="40">
        <v>8.8999999999999996E-2</v>
      </c>
      <c r="P36" s="40">
        <v>8.6999999999999994E-2</v>
      </c>
      <c r="Q36" s="40">
        <v>9.1999999999999998E-2</v>
      </c>
    </row>
    <row r="37" spans="2:17" x14ac:dyDescent="0.35">
      <c r="B37" s="1" t="s">
        <v>23</v>
      </c>
      <c r="C37" s="40">
        <v>9.9000000000000005E-2</v>
      </c>
      <c r="D37" s="40">
        <v>8.7999999999999995E-2</v>
      </c>
      <c r="E37" s="40">
        <v>8.5999999999999993E-2</v>
      </c>
      <c r="F37" s="40">
        <v>9.5000000000000001E-2</v>
      </c>
      <c r="G37" s="40">
        <v>8.1000000000000003E-2</v>
      </c>
      <c r="H37" s="40">
        <v>9.1999999999999998E-2</v>
      </c>
      <c r="I37" s="40">
        <v>8.7999999999999995E-2</v>
      </c>
      <c r="J37" s="40">
        <v>9.7000000000000003E-2</v>
      </c>
      <c r="K37" s="40">
        <v>9.1999999999999998E-2</v>
      </c>
      <c r="L37" s="40">
        <v>8.5000000000000006E-2</v>
      </c>
      <c r="M37" s="40">
        <v>9.0999999999999998E-2</v>
      </c>
      <c r="N37" s="40">
        <v>8.7999999999999995E-2</v>
      </c>
      <c r="O37" s="40">
        <v>8.3000000000000004E-2</v>
      </c>
      <c r="P37" s="40">
        <v>8.2000000000000003E-2</v>
      </c>
      <c r="Q37" s="40">
        <v>9.4E-2</v>
      </c>
    </row>
    <row r="38" spans="2:17" x14ac:dyDescent="0.35">
      <c r="B38" s="1"/>
      <c r="C38" s="40">
        <v>9.5000000000000001E-2</v>
      </c>
      <c r="D38" s="40">
        <v>6.9000000000000006E-2</v>
      </c>
      <c r="E38" s="40">
        <v>8.1000000000000003E-2</v>
      </c>
      <c r="F38" s="40">
        <v>9.7000000000000003E-2</v>
      </c>
      <c r="G38" s="40">
        <v>9.8000000000000004E-2</v>
      </c>
      <c r="H38" s="40">
        <v>9.5000000000000001E-2</v>
      </c>
      <c r="I38" s="40">
        <v>8.8999999999999996E-2</v>
      </c>
      <c r="J38" s="40">
        <v>9.5000000000000001E-2</v>
      </c>
      <c r="K38" s="40">
        <v>0.1</v>
      </c>
      <c r="L38" s="40">
        <v>8.3000000000000004E-2</v>
      </c>
      <c r="M38" s="40">
        <v>8.3000000000000004E-2</v>
      </c>
      <c r="N38" s="40">
        <v>9.4E-2</v>
      </c>
      <c r="O38" s="40">
        <v>8.3000000000000004E-2</v>
      </c>
      <c r="P38" s="40">
        <v>9.2999999999999999E-2</v>
      </c>
      <c r="Q38" s="40">
        <v>8.7999999999999995E-2</v>
      </c>
    </row>
    <row r="39" spans="2:17" x14ac:dyDescent="0.35">
      <c r="B39" s="10" t="s">
        <v>17</v>
      </c>
      <c r="C39" s="31">
        <f>(AVERAGE(C36:C38))</f>
        <v>9.8333333333333342E-2</v>
      </c>
      <c r="D39" s="13">
        <f t="shared" ref="D39:Q39" si="22">(AVERAGE(D36:D38))</f>
        <v>8.0333333333333326E-2</v>
      </c>
      <c r="E39" s="13">
        <f t="shared" si="22"/>
        <v>8.5666666666666669E-2</v>
      </c>
      <c r="F39" s="13">
        <f t="shared" si="22"/>
        <v>9.3666666666666676E-2</v>
      </c>
      <c r="G39" s="13">
        <f t="shared" si="22"/>
        <v>8.9333333333333334E-2</v>
      </c>
      <c r="H39" s="13">
        <f t="shared" si="22"/>
        <v>9.8000000000000018E-2</v>
      </c>
      <c r="I39" s="13">
        <f t="shared" si="22"/>
        <v>9.2000000000000012E-2</v>
      </c>
      <c r="J39" s="13">
        <f t="shared" si="22"/>
        <v>9.4333333333333338E-2</v>
      </c>
      <c r="K39" s="13">
        <f t="shared" si="22"/>
        <v>8.9333333333333334E-2</v>
      </c>
      <c r="L39" s="13">
        <f t="shared" si="22"/>
        <v>8.5000000000000006E-2</v>
      </c>
      <c r="M39" s="13">
        <f t="shared" si="22"/>
        <v>9.3000000000000013E-2</v>
      </c>
      <c r="N39" s="13">
        <f t="shared" si="22"/>
        <v>8.7000000000000008E-2</v>
      </c>
      <c r="O39" s="13">
        <f t="shared" si="22"/>
        <v>8.5000000000000006E-2</v>
      </c>
      <c r="P39" s="13">
        <f t="shared" si="22"/>
        <v>8.7333333333333332E-2</v>
      </c>
      <c r="Q39" s="13">
        <f t="shared" si="22"/>
        <v>9.1333333333333336E-2</v>
      </c>
    </row>
    <row r="40" spans="2:17" x14ac:dyDescent="0.35">
      <c r="B40" s="10" t="s">
        <v>18</v>
      </c>
      <c r="C40" s="11">
        <f>(STDEV(C36:C38))</f>
        <v>3.0550504633038962E-3</v>
      </c>
      <c r="D40" s="13">
        <f t="shared" ref="D40:Q40" si="23">(STDEV(D36:D38))</f>
        <v>1.0016652800877943E-2</v>
      </c>
      <c r="E40" s="13">
        <f t="shared" si="23"/>
        <v>4.5092497528228907E-3</v>
      </c>
      <c r="F40" s="13">
        <f t="shared" si="23"/>
        <v>4.1633319989322695E-3</v>
      </c>
      <c r="G40" s="13">
        <f t="shared" si="23"/>
        <v>8.5049005481153839E-3</v>
      </c>
      <c r="H40" s="13">
        <f t="shared" si="23"/>
        <v>7.9372539331937705E-3</v>
      </c>
      <c r="I40" s="13">
        <f t="shared" si="23"/>
        <v>6.0827625302982248E-3</v>
      </c>
      <c r="J40" s="13">
        <f t="shared" si="23"/>
        <v>3.0550504633038958E-3</v>
      </c>
      <c r="K40" s="13">
        <f t="shared" si="23"/>
        <v>1.2220201853215486E-2</v>
      </c>
      <c r="L40" s="13">
        <f t="shared" si="23"/>
        <v>1.9999999999999948E-3</v>
      </c>
      <c r="M40" s="13">
        <f t="shared" si="23"/>
        <v>1.1135528725660041E-2</v>
      </c>
      <c r="N40" s="13">
        <f t="shared" si="23"/>
        <v>7.5498344352707492E-3</v>
      </c>
      <c r="O40" s="13">
        <f t="shared" si="23"/>
        <v>3.4641016151377496E-3</v>
      </c>
      <c r="P40" s="13">
        <f t="shared" si="23"/>
        <v>5.5075705472860999E-3</v>
      </c>
      <c r="Q40" s="13">
        <f t="shared" si="23"/>
        <v>3.0550504633038962E-3</v>
      </c>
    </row>
    <row r="41" spans="2:17" x14ac:dyDescent="0.35">
      <c r="B41" s="10" t="s">
        <v>19</v>
      </c>
      <c r="C41" s="11">
        <f>(C40/C38)*100</f>
        <v>3.21584259295147</v>
      </c>
      <c r="D41" s="13">
        <f t="shared" ref="D41:F41" si="24">(D40/D39)*100</f>
        <v>12.46886240773188</v>
      </c>
      <c r="E41" s="14">
        <f t="shared" si="24"/>
        <v>5.2637156647738017</v>
      </c>
      <c r="F41" s="11">
        <f t="shared" si="24"/>
        <v>4.4448384330237749</v>
      </c>
      <c r="G41" s="13">
        <f>(G40/G39)*100</f>
        <v>9.5204110613231911</v>
      </c>
      <c r="H41" s="14">
        <f t="shared" ref="H41:Q41" si="25">(H40/H39)*100</f>
        <v>8.0992387073405805</v>
      </c>
      <c r="I41" s="11">
        <f t="shared" si="25"/>
        <v>6.6116984024980701</v>
      </c>
      <c r="J41" s="12">
        <f t="shared" si="25"/>
        <v>3.2385693957285113</v>
      </c>
      <c r="K41" s="13">
        <f t="shared" si="25"/>
        <v>13.679330432703901</v>
      </c>
      <c r="L41" s="14">
        <f t="shared" si="25"/>
        <v>2.3529411764705821</v>
      </c>
      <c r="M41" s="11">
        <f t="shared" si="25"/>
        <v>11.973686801784989</v>
      </c>
      <c r="N41" s="13">
        <f t="shared" si="25"/>
        <v>8.6779706152537344</v>
      </c>
      <c r="O41" s="14">
        <f t="shared" si="25"/>
        <v>4.0754136648679404</v>
      </c>
      <c r="P41" s="11">
        <f t="shared" si="25"/>
        <v>6.3063784892588934</v>
      </c>
      <c r="Q41" s="14">
        <f t="shared" si="25"/>
        <v>3.3449457627414922</v>
      </c>
    </row>
    <row r="42" spans="2:17" x14ac:dyDescent="0.35">
      <c r="B42" s="1" t="s">
        <v>20</v>
      </c>
      <c r="C42">
        <f>(C39/C39)*100</f>
        <v>100</v>
      </c>
      <c r="D42">
        <f>(D36/$C39)*100</f>
        <v>85.423728813559322</v>
      </c>
      <c r="E42">
        <f t="shared" ref="E42:Q42" si="26">(E36/$C39)*100</f>
        <v>91.52542372881355</v>
      </c>
      <c r="F42">
        <f t="shared" si="26"/>
        <v>90.508474576271169</v>
      </c>
      <c r="G42">
        <f t="shared" si="26"/>
        <v>90.508474576271169</v>
      </c>
      <c r="H42">
        <f t="shared" si="26"/>
        <v>108.8135593220339</v>
      </c>
      <c r="I42">
        <f t="shared" si="26"/>
        <v>100.67796610169491</v>
      </c>
      <c r="J42">
        <f t="shared" si="26"/>
        <v>92.542372881355917</v>
      </c>
      <c r="K42">
        <f t="shared" si="26"/>
        <v>77.288135593220332</v>
      </c>
      <c r="L42">
        <f t="shared" si="26"/>
        <v>88.474576271186422</v>
      </c>
      <c r="M42">
        <f t="shared" si="26"/>
        <v>106.77966101694913</v>
      </c>
      <c r="N42">
        <f t="shared" si="26"/>
        <v>80.33898305084746</v>
      </c>
      <c r="O42">
        <f t="shared" si="26"/>
        <v>90.508474576271169</v>
      </c>
      <c r="P42">
        <f t="shared" si="26"/>
        <v>88.474576271186422</v>
      </c>
      <c r="Q42">
        <f t="shared" si="26"/>
        <v>93.559322033898297</v>
      </c>
    </row>
    <row r="43" spans="2:17" x14ac:dyDescent="0.35">
      <c r="B43" s="1"/>
      <c r="D43">
        <f>(D37/$C39)*100</f>
        <v>89.491525423728802</v>
      </c>
      <c r="E43">
        <f t="shared" ref="E43:Q43" si="27">(E37/$C39)*100</f>
        <v>87.457627118644055</v>
      </c>
      <c r="F43">
        <f t="shared" si="27"/>
        <v>96.610169491525426</v>
      </c>
      <c r="G43">
        <f t="shared" si="27"/>
        <v>82.372881355932208</v>
      </c>
      <c r="H43">
        <f t="shared" si="27"/>
        <v>93.559322033898297</v>
      </c>
      <c r="I43">
        <f t="shared" si="27"/>
        <v>89.491525423728802</v>
      </c>
      <c r="J43">
        <f t="shared" si="27"/>
        <v>98.644067796610173</v>
      </c>
      <c r="K43">
        <f t="shared" si="27"/>
        <v>93.559322033898297</v>
      </c>
      <c r="L43">
        <f t="shared" si="27"/>
        <v>86.440677966101703</v>
      </c>
      <c r="M43">
        <f t="shared" si="27"/>
        <v>92.542372881355917</v>
      </c>
      <c r="N43">
        <f t="shared" si="27"/>
        <v>89.491525423728802</v>
      </c>
      <c r="O43">
        <f t="shared" si="27"/>
        <v>84.406779661016955</v>
      </c>
      <c r="P43">
        <f t="shared" si="27"/>
        <v>83.389830508474574</v>
      </c>
      <c r="Q43">
        <f t="shared" si="27"/>
        <v>95.593220338983045</v>
      </c>
    </row>
    <row r="44" spans="2:17" x14ac:dyDescent="0.35">
      <c r="B44" s="1"/>
      <c r="D44">
        <f>(D38/$C39)*100</f>
        <v>70.169491525423737</v>
      </c>
      <c r="E44">
        <f t="shared" ref="E44:Q44" si="28">(E38/$C39)*100</f>
        <v>82.372881355932208</v>
      </c>
      <c r="F44">
        <f t="shared" si="28"/>
        <v>98.644067796610173</v>
      </c>
      <c r="G44">
        <f t="shared" si="28"/>
        <v>99.66101694915254</v>
      </c>
      <c r="H44">
        <f t="shared" si="28"/>
        <v>96.610169491525426</v>
      </c>
      <c r="I44">
        <f t="shared" si="28"/>
        <v>90.508474576271169</v>
      </c>
      <c r="J44">
        <f t="shared" si="28"/>
        <v>96.610169491525426</v>
      </c>
      <c r="K44">
        <f t="shared" si="28"/>
        <v>101.69491525423729</v>
      </c>
      <c r="L44">
        <f t="shared" si="28"/>
        <v>84.406779661016955</v>
      </c>
      <c r="M44">
        <f t="shared" si="28"/>
        <v>84.406779661016955</v>
      </c>
      <c r="N44">
        <f t="shared" si="28"/>
        <v>95.593220338983045</v>
      </c>
      <c r="O44">
        <f t="shared" si="28"/>
        <v>84.406779661016955</v>
      </c>
      <c r="P44">
        <f t="shared" si="28"/>
        <v>94.576271186440664</v>
      </c>
      <c r="Q44">
        <f t="shared" si="28"/>
        <v>89.491525423728802</v>
      </c>
    </row>
    <row r="45" spans="2:17" x14ac:dyDescent="0.35">
      <c r="B45" s="10" t="s">
        <v>17</v>
      </c>
      <c r="C45" s="11">
        <v>100</v>
      </c>
      <c r="D45" s="13">
        <f t="shared" ref="D45:Q45" si="29">(AVERAGE(D42:D44))</f>
        <v>81.694915254237287</v>
      </c>
      <c r="E45" s="13">
        <f t="shared" si="29"/>
        <v>87.118644067796595</v>
      </c>
      <c r="F45" s="13">
        <f t="shared" si="29"/>
        <v>95.254237288135585</v>
      </c>
      <c r="G45" s="13">
        <f t="shared" si="29"/>
        <v>90.847457627118629</v>
      </c>
      <c r="H45" s="13">
        <f t="shared" si="29"/>
        <v>99.66101694915254</v>
      </c>
      <c r="I45" s="13">
        <f t="shared" si="29"/>
        <v>93.559322033898297</v>
      </c>
      <c r="J45" s="13">
        <f t="shared" si="29"/>
        <v>95.932203389830491</v>
      </c>
      <c r="K45" s="13">
        <f t="shared" si="29"/>
        <v>90.847457627118629</v>
      </c>
      <c r="L45" s="13">
        <f t="shared" si="29"/>
        <v>86.440677966101703</v>
      </c>
      <c r="M45" s="13">
        <f t="shared" si="29"/>
        <v>94.576271186440678</v>
      </c>
      <c r="N45" s="13">
        <f t="shared" si="29"/>
        <v>88.474576271186436</v>
      </c>
      <c r="O45" s="13">
        <f t="shared" si="29"/>
        <v>86.440677966101703</v>
      </c>
      <c r="P45" s="13">
        <f t="shared" si="29"/>
        <v>88.813559322033896</v>
      </c>
      <c r="Q45" s="13">
        <f t="shared" si="29"/>
        <v>92.881355932203363</v>
      </c>
    </row>
    <row r="46" spans="2:17" x14ac:dyDescent="0.35">
      <c r="B46" s="10" t="s">
        <v>18</v>
      </c>
      <c r="C46" s="11"/>
      <c r="D46" s="13">
        <f t="shared" ref="D46:Q46" si="30">(STDEV(D42:D44))</f>
        <v>10.186426577163829</v>
      </c>
      <c r="E46" s="13">
        <f t="shared" si="30"/>
        <v>4.5856777147351391</v>
      </c>
      <c r="F46" s="13">
        <f t="shared" si="30"/>
        <v>4.2338969480667226</v>
      </c>
      <c r="G46" s="13">
        <f t="shared" si="30"/>
        <v>8.6490514048630978</v>
      </c>
      <c r="H46" s="13">
        <f t="shared" si="30"/>
        <v>8.071783660875024</v>
      </c>
      <c r="I46" s="13">
        <f t="shared" si="30"/>
        <v>6.185860200303277</v>
      </c>
      <c r="J46" s="13">
        <f t="shared" si="30"/>
        <v>3.1068309796310882</v>
      </c>
      <c r="K46" s="13">
        <f t="shared" si="30"/>
        <v>12.427323918524349</v>
      </c>
      <c r="L46" s="13">
        <f t="shared" si="30"/>
        <v>2.0338983050847332</v>
      </c>
      <c r="M46" s="13">
        <f t="shared" si="30"/>
        <v>11.32426650067122</v>
      </c>
      <c r="N46" s="13">
        <f t="shared" si="30"/>
        <v>7.6777977307838086</v>
      </c>
      <c r="O46" s="13">
        <f t="shared" si="30"/>
        <v>3.5228152018349914</v>
      </c>
      <c r="P46" s="13">
        <f t="shared" si="30"/>
        <v>5.6009192006299289</v>
      </c>
      <c r="Q46" s="13">
        <f t="shared" si="30"/>
        <v>3.1068309796310807</v>
      </c>
    </row>
    <row r="47" spans="2:17" x14ac:dyDescent="0.35">
      <c r="B47" s="10" t="s">
        <v>19</v>
      </c>
      <c r="C47" s="11"/>
      <c r="D47" s="13">
        <f t="shared" ref="D47:F47" si="31">(D46/D45)*100</f>
        <v>12.468862407731658</v>
      </c>
      <c r="E47" s="14">
        <f t="shared" si="31"/>
        <v>5.2637156647737982</v>
      </c>
      <c r="F47" s="11">
        <f t="shared" si="31"/>
        <v>4.4448384330237838</v>
      </c>
      <c r="G47" s="13">
        <f>(G46/G45)*100</f>
        <v>9.5204110613231876</v>
      </c>
      <c r="H47" s="14">
        <f t="shared" ref="H47:Q47" si="32">(H46/H45)*100</f>
        <v>8.0992387073405858</v>
      </c>
      <c r="I47" s="11">
        <f t="shared" si="32"/>
        <v>6.6116984024980692</v>
      </c>
      <c r="J47" s="12">
        <f t="shared" si="32"/>
        <v>3.2385693957285202</v>
      </c>
      <c r="K47" s="13">
        <f t="shared" si="32"/>
        <v>13.679330432704043</v>
      </c>
      <c r="L47" s="14">
        <f t="shared" si="32"/>
        <v>2.3529411764705737</v>
      </c>
      <c r="M47" s="11">
        <f t="shared" si="32"/>
        <v>11.973686801784982</v>
      </c>
      <c r="N47" s="13">
        <f t="shared" si="32"/>
        <v>8.6779706152537308</v>
      </c>
      <c r="O47" s="14">
        <f t="shared" si="32"/>
        <v>4.0754136648679307</v>
      </c>
      <c r="P47" s="11">
        <f t="shared" si="32"/>
        <v>6.306378489258889</v>
      </c>
      <c r="Q47" s="14">
        <f t="shared" si="32"/>
        <v>3.3449457627414927</v>
      </c>
    </row>
    <row r="50" spans="2:17" x14ac:dyDescent="0.35">
      <c r="B50" s="1" t="s">
        <v>25</v>
      </c>
      <c r="C50" s="32" t="s">
        <v>1</v>
      </c>
      <c r="D50" s="33"/>
      <c r="E50" s="34" t="s">
        <v>2</v>
      </c>
      <c r="F50" s="32"/>
      <c r="G50" s="33"/>
      <c r="H50" s="34" t="s">
        <v>3</v>
      </c>
      <c r="I50" s="32"/>
      <c r="J50" s="35" t="s">
        <v>4</v>
      </c>
      <c r="K50" s="33"/>
      <c r="L50" s="34" t="s">
        <v>5</v>
      </c>
      <c r="M50" s="32"/>
      <c r="N50" s="33"/>
      <c r="O50" s="34" t="s">
        <v>6</v>
      </c>
      <c r="P50" s="32"/>
      <c r="Q50" s="34" t="s">
        <v>4</v>
      </c>
    </row>
    <row r="51" spans="2:17" x14ac:dyDescent="0.35">
      <c r="B51" s="1"/>
      <c r="C51" s="32"/>
      <c r="D51" s="33" t="s">
        <v>8</v>
      </c>
      <c r="E51" s="34" t="s">
        <v>9</v>
      </c>
      <c r="F51" s="32" t="s">
        <v>10</v>
      </c>
      <c r="G51" s="36" t="s">
        <v>11</v>
      </c>
      <c r="H51" s="37" t="s">
        <v>12</v>
      </c>
      <c r="I51" s="38" t="s">
        <v>13</v>
      </c>
      <c r="J51" s="39" t="s">
        <v>14</v>
      </c>
      <c r="K51" s="33" t="s">
        <v>8</v>
      </c>
      <c r="L51" s="34" t="s">
        <v>9</v>
      </c>
      <c r="M51" s="32" t="s">
        <v>10</v>
      </c>
      <c r="N51" s="36" t="s">
        <v>11</v>
      </c>
      <c r="O51" s="37" t="s">
        <v>12</v>
      </c>
      <c r="P51" s="38" t="s">
        <v>13</v>
      </c>
      <c r="Q51" s="37" t="s">
        <v>14</v>
      </c>
    </row>
    <row r="52" spans="2:17" x14ac:dyDescent="0.35">
      <c r="B52" s="1" t="s">
        <v>22</v>
      </c>
      <c r="C52" s="41">
        <v>0.105</v>
      </c>
      <c r="D52" s="42">
        <v>0.105</v>
      </c>
      <c r="E52" s="42">
        <v>9.8000000000000004E-2</v>
      </c>
      <c r="F52" s="42">
        <v>0.113</v>
      </c>
      <c r="G52" s="42">
        <v>0.105</v>
      </c>
      <c r="H52" s="42">
        <v>9.2999999999999999E-2</v>
      </c>
      <c r="I52" s="42">
        <v>8.8999999999999996E-2</v>
      </c>
      <c r="J52" s="42">
        <v>9.0999999999999998E-2</v>
      </c>
      <c r="K52" s="40">
        <v>0.09</v>
      </c>
      <c r="L52" s="40">
        <v>7.8E-2</v>
      </c>
      <c r="M52" s="40">
        <v>0.10199999999999999</v>
      </c>
      <c r="N52" s="40">
        <v>0.10100000000000001</v>
      </c>
      <c r="O52" s="40">
        <v>9.8000000000000004E-2</v>
      </c>
      <c r="P52">
        <v>8.5000000000000006E-2</v>
      </c>
      <c r="Q52" s="40">
        <v>9.0999999999999998E-2</v>
      </c>
    </row>
    <row r="53" spans="2:17" x14ac:dyDescent="0.35">
      <c r="B53" s="1" t="s">
        <v>23</v>
      </c>
      <c r="C53" s="43">
        <v>9.8000000000000004E-2</v>
      </c>
      <c r="D53" s="40">
        <v>9.1999999999999998E-2</v>
      </c>
      <c r="E53" s="40">
        <v>9.7000000000000003E-2</v>
      </c>
      <c r="F53" s="40">
        <v>9.8000000000000004E-2</v>
      </c>
      <c r="G53" s="40">
        <v>9.0999999999999998E-2</v>
      </c>
      <c r="H53" s="40">
        <v>9.0999999999999998E-2</v>
      </c>
      <c r="I53" s="40">
        <v>8.2000000000000003E-2</v>
      </c>
      <c r="J53" s="40">
        <v>9.2999999999999999E-2</v>
      </c>
      <c r="K53" s="40">
        <v>9.8000000000000004E-2</v>
      </c>
      <c r="L53" s="40">
        <v>9.4E-2</v>
      </c>
      <c r="M53" s="40">
        <v>0.107</v>
      </c>
      <c r="N53" s="40">
        <v>9.1999999999999998E-2</v>
      </c>
      <c r="O53" s="40">
        <v>9.0999999999999998E-2</v>
      </c>
      <c r="P53" s="40">
        <v>0.08</v>
      </c>
      <c r="Q53" s="40">
        <v>8.4000000000000005E-2</v>
      </c>
    </row>
    <row r="54" spans="2:17" x14ac:dyDescent="0.35">
      <c r="B54" s="1"/>
      <c r="C54" s="43">
        <v>0.10199999999999999</v>
      </c>
      <c r="D54" s="40">
        <v>0.10199999999999999</v>
      </c>
      <c r="E54" s="40">
        <v>9.7000000000000003E-2</v>
      </c>
      <c r="F54" s="40">
        <v>9.1999999999999998E-2</v>
      </c>
      <c r="G54" s="40">
        <v>0.09</v>
      </c>
      <c r="H54" s="40">
        <v>8.7999999999999995E-2</v>
      </c>
      <c r="I54" s="40">
        <v>8.6999999999999994E-2</v>
      </c>
      <c r="J54" s="40">
        <v>9.0999999999999998E-2</v>
      </c>
      <c r="K54" s="44">
        <v>8.5000000000000006E-2</v>
      </c>
      <c r="L54" s="44">
        <v>9.0999999999999998E-2</v>
      </c>
      <c r="M54" s="44">
        <v>0.11700000000000001</v>
      </c>
      <c r="N54" s="44">
        <v>9.0999999999999998E-2</v>
      </c>
      <c r="O54" s="44">
        <v>8.6999999999999994E-2</v>
      </c>
      <c r="P54" s="44">
        <v>9.2999999999999999E-2</v>
      </c>
      <c r="Q54" s="44">
        <v>9.7000000000000003E-2</v>
      </c>
    </row>
    <row r="55" spans="2:17" x14ac:dyDescent="0.35">
      <c r="B55" s="10" t="s">
        <v>17</v>
      </c>
      <c r="C55" s="31">
        <f>(AVERAGE(C52:C54))</f>
        <v>0.10166666666666667</v>
      </c>
      <c r="D55" s="13">
        <f t="shared" ref="D55:Q55" si="33">(AVERAGE(D52:D54))</f>
        <v>9.9666666666666667E-2</v>
      </c>
      <c r="E55" s="13">
        <f t="shared" si="33"/>
        <v>9.7333333333333341E-2</v>
      </c>
      <c r="F55" s="13">
        <f t="shared" si="33"/>
        <v>0.10100000000000002</v>
      </c>
      <c r="G55" s="13">
        <f t="shared" si="33"/>
        <v>9.5333333333333339E-2</v>
      </c>
      <c r="H55" s="13">
        <f t="shared" si="33"/>
        <v>9.0666666666666673E-2</v>
      </c>
      <c r="I55" s="13">
        <f t="shared" si="33"/>
        <v>8.6000000000000007E-2</v>
      </c>
      <c r="J55" s="13">
        <f t="shared" si="33"/>
        <v>9.1666666666666674E-2</v>
      </c>
      <c r="K55" s="13">
        <f t="shared" si="33"/>
        <v>9.1000000000000011E-2</v>
      </c>
      <c r="L55" s="13">
        <f t="shared" si="33"/>
        <v>8.7666666666666671E-2</v>
      </c>
      <c r="M55" s="13">
        <f t="shared" si="33"/>
        <v>0.10866666666666668</v>
      </c>
      <c r="N55" s="13">
        <f t="shared" si="33"/>
        <v>9.4666666666666677E-2</v>
      </c>
      <c r="O55" s="13">
        <f t="shared" si="33"/>
        <v>9.2000000000000012E-2</v>
      </c>
      <c r="P55" s="13">
        <f t="shared" si="33"/>
        <v>8.6000000000000007E-2</v>
      </c>
      <c r="Q55" s="13">
        <f t="shared" si="33"/>
        <v>9.0666666666666673E-2</v>
      </c>
    </row>
    <row r="56" spans="2:17" x14ac:dyDescent="0.35">
      <c r="B56" s="10" t="s">
        <v>18</v>
      </c>
      <c r="C56" s="11">
        <f>(STDEV(C52:C54))</f>
        <v>3.5118845842842419E-3</v>
      </c>
      <c r="D56" s="13">
        <f t="shared" ref="D56:Q56" si="34">(STDEV(D52:D54))</f>
        <v>6.8068592855540433E-3</v>
      </c>
      <c r="E56" s="13">
        <f t="shared" si="34"/>
        <v>5.7735026918962634E-4</v>
      </c>
      <c r="F56" s="13">
        <f t="shared" si="34"/>
        <v>1.0816653826391969E-2</v>
      </c>
      <c r="G56" s="13">
        <f t="shared" si="34"/>
        <v>8.3864970836060818E-3</v>
      </c>
      <c r="H56" s="13">
        <f t="shared" si="34"/>
        <v>2.5166114784235852E-3</v>
      </c>
      <c r="I56" s="13">
        <f t="shared" si="34"/>
        <v>3.6055512754639848E-3</v>
      </c>
      <c r="J56" s="13">
        <f t="shared" si="34"/>
        <v>1.1547005383792527E-3</v>
      </c>
      <c r="K56" s="13">
        <f t="shared" si="34"/>
        <v>6.5574385243019999E-3</v>
      </c>
      <c r="L56" s="13">
        <f t="shared" si="34"/>
        <v>8.5049005481153822E-3</v>
      </c>
      <c r="M56" s="13">
        <f t="shared" si="34"/>
        <v>7.6376261582597402E-3</v>
      </c>
      <c r="N56" s="13">
        <f t="shared" si="34"/>
        <v>5.5075705472861069E-3</v>
      </c>
      <c r="O56" s="13">
        <f t="shared" si="34"/>
        <v>5.5677643628300267E-3</v>
      </c>
      <c r="P56" s="13">
        <f t="shared" si="34"/>
        <v>6.557438524301999E-3</v>
      </c>
      <c r="Q56" s="13">
        <f t="shared" si="34"/>
        <v>6.5064070986477094E-3</v>
      </c>
    </row>
    <row r="57" spans="2:17" x14ac:dyDescent="0.35">
      <c r="B57" s="10" t="s">
        <v>19</v>
      </c>
      <c r="C57" s="11">
        <f>(C56/C54)*100</f>
        <v>3.4430241022394532</v>
      </c>
      <c r="D57" s="13">
        <f t="shared" ref="D57:F57" si="35">(D56/D55)*100</f>
        <v>6.8296247012247928</v>
      </c>
      <c r="E57" s="14">
        <f t="shared" si="35"/>
        <v>0.59316808478386263</v>
      </c>
      <c r="F57" s="11">
        <f t="shared" si="35"/>
        <v>10.709558243952442</v>
      </c>
      <c r="G57" s="13">
        <f>(G56/G55)*100</f>
        <v>8.7970249128735123</v>
      </c>
      <c r="H57" s="14">
        <f t="shared" ref="H57:Q57" si="36">(H56/H55)*100</f>
        <v>2.7756744247318954</v>
      </c>
      <c r="I57" s="11">
        <f t="shared" si="36"/>
        <v>4.1925014830976561</v>
      </c>
      <c r="J57" s="12">
        <f t="shared" si="36"/>
        <v>1.2596733145955483</v>
      </c>
      <c r="K57" s="13">
        <f t="shared" si="36"/>
        <v>7.2059764003318678</v>
      </c>
      <c r="L57" s="14">
        <f t="shared" si="36"/>
        <v>9.7014074693331356</v>
      </c>
      <c r="M57" s="11">
        <f t="shared" si="36"/>
        <v>7.0284903296868775</v>
      </c>
      <c r="N57" s="13">
        <f t="shared" si="36"/>
        <v>5.8178562119219439</v>
      </c>
      <c r="O57" s="14">
        <f t="shared" si="36"/>
        <v>6.051917785684811</v>
      </c>
      <c r="P57" s="11">
        <f t="shared" si="36"/>
        <v>7.6249285166302307</v>
      </c>
      <c r="Q57" s="14">
        <f t="shared" si="36"/>
        <v>7.1761842999790906</v>
      </c>
    </row>
    <row r="58" spans="2:17" x14ac:dyDescent="0.35">
      <c r="B58" s="1" t="s">
        <v>20</v>
      </c>
      <c r="C58">
        <f>(C55/C55)*100</f>
        <v>100</v>
      </c>
      <c r="D58">
        <f t="shared" ref="D58:Q58" si="37">(D52/$C55)*100</f>
        <v>103.27868852459017</v>
      </c>
      <c r="E58">
        <f t="shared" si="37"/>
        <v>96.393442622950815</v>
      </c>
      <c r="F58">
        <f t="shared" si="37"/>
        <v>111.14754098360655</v>
      </c>
      <c r="G58">
        <f t="shared" si="37"/>
        <v>103.27868852459017</v>
      </c>
      <c r="H58">
        <f t="shared" si="37"/>
        <v>91.475409836065566</v>
      </c>
      <c r="I58">
        <f t="shared" si="37"/>
        <v>87.540983606557361</v>
      </c>
      <c r="J58">
        <f t="shared" si="37"/>
        <v>89.508196721311478</v>
      </c>
      <c r="K58">
        <f t="shared" si="37"/>
        <v>88.52459016393442</v>
      </c>
      <c r="L58">
        <f t="shared" si="37"/>
        <v>76.721311475409834</v>
      </c>
      <c r="M58">
        <f t="shared" si="37"/>
        <v>100.32786885245901</v>
      </c>
      <c r="N58">
        <f t="shared" si="37"/>
        <v>99.344262295081975</v>
      </c>
      <c r="O58">
        <f t="shared" si="37"/>
        <v>96.393442622950815</v>
      </c>
      <c r="P58">
        <f t="shared" si="37"/>
        <v>83.606557377049185</v>
      </c>
      <c r="Q58">
        <f t="shared" si="37"/>
        <v>89.508196721311478</v>
      </c>
    </row>
    <row r="59" spans="2:17" x14ac:dyDescent="0.35">
      <c r="B59" s="1"/>
      <c r="D59">
        <f t="shared" ref="D59:Q59" si="38">(D53/$C55)*100</f>
        <v>90.491803278688522</v>
      </c>
      <c r="E59">
        <f t="shared" si="38"/>
        <v>95.409836065573771</v>
      </c>
      <c r="F59">
        <f t="shared" si="38"/>
        <v>96.393442622950815</v>
      </c>
      <c r="G59">
        <f t="shared" si="38"/>
        <v>89.508196721311478</v>
      </c>
      <c r="H59">
        <f t="shared" si="38"/>
        <v>89.508196721311478</v>
      </c>
      <c r="I59">
        <f t="shared" si="38"/>
        <v>80.655737704918025</v>
      </c>
      <c r="J59">
        <f t="shared" si="38"/>
        <v>91.475409836065566</v>
      </c>
      <c r="K59">
        <f t="shared" si="38"/>
        <v>96.393442622950815</v>
      </c>
      <c r="L59">
        <f t="shared" si="38"/>
        <v>92.45901639344261</v>
      </c>
      <c r="M59">
        <f t="shared" si="38"/>
        <v>105.24590163934427</v>
      </c>
      <c r="N59">
        <f t="shared" si="38"/>
        <v>90.491803278688522</v>
      </c>
      <c r="O59">
        <f t="shared" si="38"/>
        <v>89.508196721311478</v>
      </c>
      <c r="P59">
        <f t="shared" si="38"/>
        <v>78.688524590163937</v>
      </c>
      <c r="Q59">
        <f t="shared" si="38"/>
        <v>82.622950819672141</v>
      </c>
    </row>
    <row r="60" spans="2:17" x14ac:dyDescent="0.35">
      <c r="B60" s="1"/>
      <c r="D60">
        <f t="shared" ref="D60:Q60" si="39">(D54/$C55)*100</f>
        <v>100.32786885245901</v>
      </c>
      <c r="E60">
        <f t="shared" si="39"/>
        <v>95.409836065573771</v>
      </c>
      <c r="F60">
        <f t="shared" si="39"/>
        <v>90.491803278688522</v>
      </c>
      <c r="G60">
        <f t="shared" si="39"/>
        <v>88.52459016393442</v>
      </c>
      <c r="H60">
        <f t="shared" si="39"/>
        <v>86.557377049180317</v>
      </c>
      <c r="I60">
        <f t="shared" si="39"/>
        <v>85.573770491803273</v>
      </c>
      <c r="J60">
        <f t="shared" si="39"/>
        <v>89.508196721311478</v>
      </c>
      <c r="K60">
        <f t="shared" si="39"/>
        <v>83.606557377049185</v>
      </c>
      <c r="L60">
        <f t="shared" si="39"/>
        <v>89.508196721311478</v>
      </c>
      <c r="M60">
        <f t="shared" si="39"/>
        <v>115.08196721311477</v>
      </c>
      <c r="N60">
        <f t="shared" si="39"/>
        <v>89.508196721311478</v>
      </c>
      <c r="O60">
        <f t="shared" si="39"/>
        <v>85.573770491803273</v>
      </c>
      <c r="P60">
        <f t="shared" si="39"/>
        <v>91.475409836065566</v>
      </c>
      <c r="Q60">
        <f t="shared" si="39"/>
        <v>95.409836065573771</v>
      </c>
    </row>
    <row r="61" spans="2:17" x14ac:dyDescent="0.35">
      <c r="B61" s="10" t="s">
        <v>17</v>
      </c>
      <c r="C61" s="11">
        <v>100</v>
      </c>
      <c r="D61" s="13">
        <f t="shared" ref="D61:Q61" si="40">(AVERAGE(D58:D60))</f>
        <v>98.032786885245898</v>
      </c>
      <c r="E61" s="13">
        <f t="shared" si="40"/>
        <v>95.737704918032776</v>
      </c>
      <c r="F61" s="13">
        <f t="shared" si="40"/>
        <v>99.344262295081947</v>
      </c>
      <c r="G61" s="13">
        <f t="shared" si="40"/>
        <v>93.770491803278688</v>
      </c>
      <c r="H61" s="13">
        <f t="shared" si="40"/>
        <v>89.180327868852444</v>
      </c>
      <c r="I61" s="13">
        <f t="shared" si="40"/>
        <v>84.590163934426229</v>
      </c>
      <c r="J61" s="13">
        <f t="shared" si="40"/>
        <v>90.163934426229503</v>
      </c>
      <c r="K61" s="13">
        <f t="shared" si="40"/>
        <v>89.508196721311478</v>
      </c>
      <c r="L61" s="13">
        <f t="shared" si="40"/>
        <v>86.229508196721312</v>
      </c>
      <c r="M61" s="13">
        <f t="shared" si="40"/>
        <v>106.88524590163934</v>
      </c>
      <c r="N61" s="13">
        <f t="shared" si="40"/>
        <v>93.114754098360663</v>
      </c>
      <c r="O61" s="13">
        <f t="shared" si="40"/>
        <v>90.491803278688522</v>
      </c>
      <c r="P61" s="13">
        <f t="shared" si="40"/>
        <v>84.590163934426229</v>
      </c>
      <c r="Q61" s="13">
        <f t="shared" si="40"/>
        <v>89.180327868852473</v>
      </c>
    </row>
    <row r="62" spans="2:17" x14ac:dyDescent="0.35">
      <c r="B62" s="10" t="s">
        <v>18</v>
      </c>
      <c r="C62" s="11"/>
      <c r="D62" s="13">
        <f t="shared" ref="D62:Q62" si="41">(STDEV(D58:D60))</f>
        <v>6.6952714284138155</v>
      </c>
      <c r="E62" s="13">
        <f t="shared" si="41"/>
        <v>0.5678855106783175</v>
      </c>
      <c r="F62" s="13">
        <f t="shared" si="41"/>
        <v>10.639331632516686</v>
      </c>
      <c r="G62" s="13">
        <f t="shared" si="41"/>
        <v>8.2490135248584444</v>
      </c>
      <c r="H62" s="13">
        <f t="shared" si="41"/>
        <v>2.4753555525477888</v>
      </c>
      <c r="I62" s="13">
        <f t="shared" si="41"/>
        <v>3.5464438775055607</v>
      </c>
      <c r="J62" s="13">
        <f t="shared" si="41"/>
        <v>1.135771021356635</v>
      </c>
      <c r="K62" s="13">
        <f t="shared" si="41"/>
        <v>6.4499395321003243</v>
      </c>
      <c r="L62" s="13">
        <f t="shared" si="41"/>
        <v>8.3654759489659458</v>
      </c>
      <c r="M62" s="13">
        <f t="shared" si="41"/>
        <v>7.512419172058765</v>
      </c>
      <c r="N62" s="13">
        <f t="shared" si="41"/>
        <v>5.4172825055273179</v>
      </c>
      <c r="O62" s="13">
        <f t="shared" si="41"/>
        <v>5.4764895372098579</v>
      </c>
      <c r="P62" s="13">
        <f t="shared" si="41"/>
        <v>6.4499395321003234</v>
      </c>
      <c r="Q62" s="13">
        <f t="shared" si="41"/>
        <v>6.3997446871944659</v>
      </c>
    </row>
    <row r="63" spans="2:17" x14ac:dyDescent="0.35">
      <c r="B63" s="10" t="s">
        <v>19</v>
      </c>
      <c r="C63" s="11"/>
      <c r="D63" s="13">
        <f t="shared" ref="D63:F63" si="42">(D62/D61)*100</f>
        <v>6.8296247012247955</v>
      </c>
      <c r="E63" s="14">
        <f t="shared" si="42"/>
        <v>0.59316808478385907</v>
      </c>
      <c r="F63" s="11">
        <f t="shared" si="42"/>
        <v>10.709558243952442</v>
      </c>
      <c r="G63" s="13">
        <f>(G62/G61)*100</f>
        <v>8.7970249128735158</v>
      </c>
      <c r="H63" s="14">
        <f t="shared" ref="H63:Q63" si="43">(H62/H61)*100</f>
        <v>2.7756744247318959</v>
      </c>
      <c r="I63" s="11">
        <f t="shared" si="43"/>
        <v>4.1925014830976588</v>
      </c>
      <c r="J63" s="12">
        <f t="shared" si="43"/>
        <v>1.2596733145955405</v>
      </c>
      <c r="K63" s="13">
        <f t="shared" si="43"/>
        <v>7.2059764003318634</v>
      </c>
      <c r="L63" s="14">
        <f t="shared" si="43"/>
        <v>9.701407469333132</v>
      </c>
      <c r="M63" s="11">
        <f t="shared" si="43"/>
        <v>7.0284903296868819</v>
      </c>
      <c r="N63" s="13">
        <f t="shared" si="43"/>
        <v>5.817856211921943</v>
      </c>
      <c r="O63" s="14">
        <f t="shared" si="43"/>
        <v>6.0519177856848074</v>
      </c>
      <c r="P63" s="11">
        <f t="shared" si="43"/>
        <v>7.6249285166302281</v>
      </c>
      <c r="Q63" s="14">
        <f t="shared" si="43"/>
        <v>7.1761842999790879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246678-A499-4661-B799-EA0450E13588}">
  <dimension ref="B3:Q64"/>
  <sheetViews>
    <sheetView topLeftCell="A21" zoomScale="49" workbookViewId="0">
      <selection activeCell="C59" activeCellId="3" sqref="C11:Q13 C27:Q29 C43:Q45 C59:Q61"/>
    </sheetView>
  </sheetViews>
  <sheetFormatPr defaultRowHeight="14.5" x14ac:dyDescent="0.35"/>
  <sheetData>
    <row r="3" spans="2:17" x14ac:dyDescent="0.35">
      <c r="B3" s="1" t="s">
        <v>0</v>
      </c>
      <c r="C3" s="2" t="s">
        <v>1</v>
      </c>
      <c r="D3" s="3"/>
      <c r="E3" s="4" t="s">
        <v>2</v>
      </c>
      <c r="F3" s="2"/>
      <c r="G3" s="3"/>
      <c r="H3" s="4" t="s">
        <v>3</v>
      </c>
      <c r="I3" s="2"/>
      <c r="J3" s="5" t="s">
        <v>4</v>
      </c>
      <c r="K3" s="3"/>
      <c r="L3" s="4" t="s">
        <v>5</v>
      </c>
      <c r="M3" s="2"/>
      <c r="N3" s="3"/>
      <c r="O3" s="4" t="s">
        <v>6</v>
      </c>
      <c r="P3" s="2"/>
      <c r="Q3" s="4" t="s">
        <v>4</v>
      </c>
    </row>
    <row r="4" spans="2:17" x14ac:dyDescent="0.35">
      <c r="B4" s="1"/>
      <c r="C4" s="2" t="s">
        <v>7</v>
      </c>
      <c r="D4" s="3" t="s">
        <v>8</v>
      </c>
      <c r="E4" s="4" t="s">
        <v>9</v>
      </c>
      <c r="F4" s="2" t="s">
        <v>10</v>
      </c>
      <c r="G4" s="6" t="s">
        <v>11</v>
      </c>
      <c r="H4" s="7" t="s">
        <v>12</v>
      </c>
      <c r="I4" s="8" t="s">
        <v>13</v>
      </c>
      <c r="J4" s="9" t="s">
        <v>14</v>
      </c>
      <c r="K4" s="3" t="s">
        <v>8</v>
      </c>
      <c r="L4" s="4" t="s">
        <v>9</v>
      </c>
      <c r="M4" s="2" t="s">
        <v>10</v>
      </c>
      <c r="N4" s="6" t="s">
        <v>11</v>
      </c>
      <c r="O4" s="7" t="s">
        <v>12</v>
      </c>
      <c r="P4" s="8" t="s">
        <v>13</v>
      </c>
      <c r="Q4" s="7" t="s">
        <v>14</v>
      </c>
    </row>
    <row r="5" spans="2:17" x14ac:dyDescent="0.35">
      <c r="B5" s="1" t="s">
        <v>26</v>
      </c>
      <c r="C5">
        <v>0.34</v>
      </c>
      <c r="D5">
        <v>0.35299999999999998</v>
      </c>
      <c r="E5">
        <v>0.33300000000000002</v>
      </c>
      <c r="F5">
        <v>0.34100000000000003</v>
      </c>
      <c r="G5">
        <v>0.33500000000000002</v>
      </c>
      <c r="H5">
        <v>0.33400000000000002</v>
      </c>
      <c r="I5">
        <v>0.35099999999999998</v>
      </c>
      <c r="J5">
        <v>0.32300000000000001</v>
      </c>
      <c r="K5">
        <v>0.371</v>
      </c>
      <c r="L5">
        <v>0.34300000000000003</v>
      </c>
      <c r="M5">
        <v>0.34300000000000003</v>
      </c>
      <c r="N5">
        <v>0.34799999999999998</v>
      </c>
      <c r="O5">
        <v>0.32200000000000001</v>
      </c>
      <c r="P5">
        <v>0.318</v>
      </c>
      <c r="Q5">
        <v>0.33800000000000002</v>
      </c>
    </row>
    <row r="6" spans="2:17" x14ac:dyDescent="0.35">
      <c r="B6" s="1" t="s">
        <v>16</v>
      </c>
      <c r="C6">
        <v>0.35</v>
      </c>
      <c r="D6">
        <v>0.33100000000000002</v>
      </c>
      <c r="E6">
        <v>0.33500000000000002</v>
      </c>
      <c r="F6">
        <v>0.35199999999999998</v>
      </c>
      <c r="G6">
        <v>0.32300000000000001</v>
      </c>
      <c r="H6">
        <v>0.32400000000000001</v>
      </c>
      <c r="I6">
        <v>0.34200000000000003</v>
      </c>
      <c r="J6">
        <v>0.33600000000000002</v>
      </c>
      <c r="K6">
        <v>0.35299999999999998</v>
      </c>
      <c r="L6">
        <v>0.33400000000000002</v>
      </c>
      <c r="M6">
        <v>0.32900000000000001</v>
      </c>
      <c r="N6">
        <v>0.32700000000000001</v>
      </c>
      <c r="O6">
        <v>0.371</v>
      </c>
      <c r="P6">
        <v>0.34300000000000003</v>
      </c>
      <c r="Q6">
        <v>0.33200000000000002</v>
      </c>
    </row>
    <row r="7" spans="2:17" x14ac:dyDescent="0.35">
      <c r="B7" s="1"/>
      <c r="C7">
        <v>0.35699999999999998</v>
      </c>
      <c r="D7">
        <v>0.35</v>
      </c>
      <c r="E7">
        <v>0.32900000000000001</v>
      </c>
      <c r="F7">
        <v>0.33900000000000002</v>
      </c>
      <c r="G7">
        <v>0.33900000000000002</v>
      </c>
      <c r="H7">
        <v>0.33100000000000002</v>
      </c>
      <c r="I7">
        <v>0.32900000000000001</v>
      </c>
      <c r="J7">
        <v>0.33900000000000002</v>
      </c>
      <c r="K7">
        <v>0.36199999999999999</v>
      </c>
      <c r="L7">
        <v>0.34599999999999997</v>
      </c>
      <c r="M7">
        <v>0.35</v>
      </c>
      <c r="N7">
        <v>0.33</v>
      </c>
      <c r="O7">
        <v>0.34100000000000003</v>
      </c>
      <c r="P7">
        <v>0.35599999999999998</v>
      </c>
      <c r="Q7">
        <v>0.34799999999999998</v>
      </c>
    </row>
    <row r="8" spans="2:17" x14ac:dyDescent="0.35">
      <c r="B8" s="10" t="s">
        <v>17</v>
      </c>
      <c r="C8" s="11">
        <f>(AVERAGE(C5:C7))</f>
        <v>0.34899999999999998</v>
      </c>
      <c r="D8" s="12">
        <f t="shared" ref="D8:Q8" si="0">(AVERAGE(D5:D7))</f>
        <v>0.34466666666666662</v>
      </c>
      <c r="E8" s="12">
        <f t="shared" si="0"/>
        <v>0.33233333333333337</v>
      </c>
      <c r="F8" s="12">
        <f t="shared" si="0"/>
        <v>0.34400000000000003</v>
      </c>
      <c r="G8" s="12">
        <f t="shared" si="0"/>
        <v>0.33233333333333337</v>
      </c>
      <c r="H8" s="12">
        <f t="shared" si="0"/>
        <v>0.32966666666666672</v>
      </c>
      <c r="I8" s="12">
        <f t="shared" si="0"/>
        <v>0.34066666666666667</v>
      </c>
      <c r="J8" s="12">
        <f t="shared" si="0"/>
        <v>0.33266666666666667</v>
      </c>
      <c r="K8" s="12">
        <f t="shared" si="0"/>
        <v>0.36199999999999993</v>
      </c>
      <c r="L8" s="12">
        <f t="shared" si="0"/>
        <v>0.34100000000000003</v>
      </c>
      <c r="M8" s="12">
        <f t="shared" si="0"/>
        <v>0.34066666666666667</v>
      </c>
      <c r="N8" s="12">
        <f t="shared" si="0"/>
        <v>0.33500000000000002</v>
      </c>
      <c r="O8" s="12">
        <f t="shared" si="0"/>
        <v>0.34466666666666668</v>
      </c>
      <c r="P8" s="12">
        <f t="shared" si="0"/>
        <v>0.33899999999999997</v>
      </c>
      <c r="Q8" s="12">
        <f t="shared" si="0"/>
        <v>0.33933333333333332</v>
      </c>
    </row>
    <row r="9" spans="2:17" x14ac:dyDescent="0.35">
      <c r="B9" s="10" t="s">
        <v>18</v>
      </c>
      <c r="C9" s="11">
        <f>(STDEV(C5:C7))</f>
        <v>8.5440037453175105E-3</v>
      </c>
      <c r="D9" s="12">
        <f t="shared" ref="D9:Q9" si="1">(STDEV(D5:D7))</f>
        <v>1.1930353445448832E-2</v>
      </c>
      <c r="E9" s="12">
        <f t="shared" si="1"/>
        <v>3.0550504633038958E-3</v>
      </c>
      <c r="F9" s="12">
        <f t="shared" si="1"/>
        <v>6.999999999999975E-3</v>
      </c>
      <c r="G9" s="12">
        <f t="shared" si="1"/>
        <v>8.326663997864539E-3</v>
      </c>
      <c r="H9" s="12">
        <f t="shared" si="1"/>
        <v>5.131601439446889E-3</v>
      </c>
      <c r="I9" s="12">
        <f t="shared" si="1"/>
        <v>1.1060440015358022E-2</v>
      </c>
      <c r="J9" s="12">
        <f t="shared" si="1"/>
        <v>8.5049005481153909E-3</v>
      </c>
      <c r="K9" s="12">
        <f t="shared" si="1"/>
        <v>9.000000000000008E-3</v>
      </c>
      <c r="L9" s="12">
        <f t="shared" si="1"/>
        <v>6.2449979983983817E-3</v>
      </c>
      <c r="M9" s="12">
        <f t="shared" si="1"/>
        <v>1.0692676621563611E-2</v>
      </c>
      <c r="N9" s="12">
        <f t="shared" si="1"/>
        <v>1.1357816691600525E-2</v>
      </c>
      <c r="O9" s="12">
        <f t="shared" si="1"/>
        <v>2.4704925284917034E-2</v>
      </c>
      <c r="P9" s="12">
        <f t="shared" si="1"/>
        <v>1.9313207915827958E-2</v>
      </c>
      <c r="Q9" s="12">
        <f t="shared" si="1"/>
        <v>8.0829037686547377E-3</v>
      </c>
    </row>
    <row r="10" spans="2:17" x14ac:dyDescent="0.35">
      <c r="B10" s="10" t="s">
        <v>19</v>
      </c>
      <c r="C10" s="11">
        <f>(C9/C8)*100</f>
        <v>2.4481386089734989</v>
      </c>
      <c r="D10" s="12">
        <f t="shared" ref="D10:Q10" si="2">(D9/D8)*100</f>
        <v>3.4614178274996616</v>
      </c>
      <c r="E10" s="12">
        <f t="shared" si="2"/>
        <v>0.91927295786476304</v>
      </c>
      <c r="F10" s="12">
        <f t="shared" si="2"/>
        <v>2.0348837209302251</v>
      </c>
      <c r="G10" s="12">
        <f t="shared" si="2"/>
        <v>2.5055157465991589</v>
      </c>
      <c r="H10" s="12">
        <f t="shared" si="2"/>
        <v>1.5566030655551735</v>
      </c>
      <c r="I10" s="12">
        <f t="shared" si="2"/>
        <v>3.2467045054866994</v>
      </c>
      <c r="J10" s="12">
        <f t="shared" si="2"/>
        <v>2.5565833310968107</v>
      </c>
      <c r="K10" s="12">
        <f t="shared" si="2"/>
        <v>2.4861878453038702</v>
      </c>
      <c r="L10" s="12">
        <f t="shared" si="2"/>
        <v>1.8313777121402877</v>
      </c>
      <c r="M10" s="12">
        <f t="shared" si="2"/>
        <v>3.1387504759971465</v>
      </c>
      <c r="N10" s="12">
        <f t="shared" si="2"/>
        <v>3.3903930422688133</v>
      </c>
      <c r="O10" s="12">
        <f t="shared" si="2"/>
        <v>7.1677732934962375</v>
      </c>
      <c r="P10" s="12">
        <f t="shared" si="2"/>
        <v>5.697111479595268</v>
      </c>
      <c r="Q10" s="12">
        <f t="shared" si="2"/>
        <v>2.3819952166958953</v>
      </c>
    </row>
    <row r="11" spans="2:17" x14ac:dyDescent="0.35">
      <c r="B11" s="1" t="s">
        <v>20</v>
      </c>
      <c r="C11">
        <f>(C8/C8)*100</f>
        <v>100</v>
      </c>
      <c r="D11">
        <f>(D5/$C8)*100</f>
        <v>101.14613180515759</v>
      </c>
      <c r="E11">
        <f>(E5/$C8)*100</f>
        <v>95.415472779369637</v>
      </c>
      <c r="F11">
        <f t="shared" ref="F11:Q11" si="3">(F5/$C8)*100</f>
        <v>97.707736389684825</v>
      </c>
      <c r="G11">
        <f t="shared" si="3"/>
        <v>95.988538681948427</v>
      </c>
      <c r="H11">
        <f t="shared" si="3"/>
        <v>95.702005730659039</v>
      </c>
      <c r="I11">
        <f t="shared" si="3"/>
        <v>100.57306590257879</v>
      </c>
      <c r="J11">
        <f t="shared" si="3"/>
        <v>92.550143266475644</v>
      </c>
      <c r="K11">
        <f t="shared" si="3"/>
        <v>106.30372492836678</v>
      </c>
      <c r="L11">
        <f t="shared" si="3"/>
        <v>98.28080229226363</v>
      </c>
      <c r="M11">
        <f t="shared" si="3"/>
        <v>98.28080229226363</v>
      </c>
      <c r="N11">
        <f t="shared" si="3"/>
        <v>99.713467048710598</v>
      </c>
      <c r="O11">
        <f t="shared" si="3"/>
        <v>92.263610315186256</v>
      </c>
      <c r="P11">
        <f t="shared" si="3"/>
        <v>91.117478510028661</v>
      </c>
      <c r="Q11">
        <f t="shared" si="3"/>
        <v>96.848137535816633</v>
      </c>
    </row>
    <row r="12" spans="2:17" x14ac:dyDescent="0.35">
      <c r="B12" s="1"/>
      <c r="D12">
        <f>(D6/$C8)*100</f>
        <v>94.842406876790847</v>
      </c>
      <c r="E12">
        <f t="shared" ref="E12:Q12" si="4">(E6/$C8)*100</f>
        <v>95.988538681948427</v>
      </c>
      <c r="F12">
        <f t="shared" si="4"/>
        <v>100.85959885386819</v>
      </c>
      <c r="G12">
        <f t="shared" si="4"/>
        <v>92.550143266475644</v>
      </c>
      <c r="H12">
        <f t="shared" si="4"/>
        <v>92.83667621776506</v>
      </c>
      <c r="I12">
        <f t="shared" si="4"/>
        <v>97.994269340974228</v>
      </c>
      <c r="J12">
        <f t="shared" si="4"/>
        <v>96.275071633237829</v>
      </c>
      <c r="K12">
        <f t="shared" si="4"/>
        <v>101.14613180515759</v>
      </c>
      <c r="L12">
        <f t="shared" si="4"/>
        <v>95.702005730659039</v>
      </c>
      <c r="M12">
        <f t="shared" si="4"/>
        <v>94.269340974212042</v>
      </c>
      <c r="N12">
        <f t="shared" si="4"/>
        <v>93.696275071633252</v>
      </c>
      <c r="O12">
        <f t="shared" si="4"/>
        <v>106.30372492836678</v>
      </c>
      <c r="P12">
        <f t="shared" si="4"/>
        <v>98.28080229226363</v>
      </c>
      <c r="Q12">
        <f t="shared" si="4"/>
        <v>95.128939828080235</v>
      </c>
    </row>
    <row r="13" spans="2:17" x14ac:dyDescent="0.35">
      <c r="B13" s="1"/>
      <c r="D13">
        <f>(D7/$C8)*100</f>
        <v>100.2865329512894</v>
      </c>
      <c r="E13">
        <f t="shared" ref="E13:Q13" si="5">(E7/$C8)*100</f>
        <v>94.269340974212042</v>
      </c>
      <c r="F13">
        <f t="shared" si="5"/>
        <v>97.134670487106035</v>
      </c>
      <c r="G13">
        <f t="shared" si="5"/>
        <v>97.134670487106035</v>
      </c>
      <c r="H13">
        <f t="shared" si="5"/>
        <v>94.842406876790847</v>
      </c>
      <c r="I13">
        <f t="shared" si="5"/>
        <v>94.269340974212042</v>
      </c>
      <c r="J13">
        <f t="shared" si="5"/>
        <v>97.134670487106035</v>
      </c>
      <c r="K13">
        <f t="shared" si="5"/>
        <v>103.72492836676217</v>
      </c>
      <c r="L13">
        <f t="shared" si="5"/>
        <v>99.140401146131808</v>
      </c>
      <c r="M13">
        <f t="shared" si="5"/>
        <v>100.2865329512894</v>
      </c>
      <c r="N13">
        <f t="shared" si="5"/>
        <v>94.555873925501444</v>
      </c>
      <c r="O13">
        <f t="shared" si="5"/>
        <v>97.707736389684825</v>
      </c>
      <c r="P13">
        <f t="shared" si="5"/>
        <v>102.00573065902579</v>
      </c>
      <c r="Q13">
        <f t="shared" si="5"/>
        <v>99.713467048710598</v>
      </c>
    </row>
    <row r="14" spans="2:17" x14ac:dyDescent="0.35">
      <c r="B14" s="10" t="s">
        <v>17</v>
      </c>
      <c r="C14" s="11">
        <v>100</v>
      </c>
      <c r="D14" s="13">
        <f t="shared" ref="D14:Q14" si="6">(AVERAGE(D11:D13))</f>
        <v>98.758357211079286</v>
      </c>
      <c r="E14" s="13">
        <f t="shared" si="6"/>
        <v>95.224450811843369</v>
      </c>
      <c r="F14" s="13">
        <f t="shared" si="6"/>
        <v>98.567335243553018</v>
      </c>
      <c r="G14" s="13">
        <f t="shared" si="6"/>
        <v>95.224450811843369</v>
      </c>
      <c r="H14" s="13">
        <f t="shared" si="6"/>
        <v>94.46036294173831</v>
      </c>
      <c r="I14" s="13">
        <f t="shared" si="6"/>
        <v>97.612225405921706</v>
      </c>
      <c r="J14" s="13">
        <f t="shared" si="6"/>
        <v>95.319961795606503</v>
      </c>
      <c r="K14" s="13">
        <f t="shared" si="6"/>
        <v>103.72492836676219</v>
      </c>
      <c r="L14" s="13">
        <f t="shared" si="6"/>
        <v>97.707736389684825</v>
      </c>
      <c r="M14" s="13">
        <f t="shared" si="6"/>
        <v>97.612225405921706</v>
      </c>
      <c r="N14" s="13">
        <f t="shared" si="6"/>
        <v>95.988538681948441</v>
      </c>
      <c r="O14" s="13">
        <f t="shared" si="6"/>
        <v>98.758357211079286</v>
      </c>
      <c r="P14" s="13">
        <f t="shared" si="6"/>
        <v>97.134670487106021</v>
      </c>
      <c r="Q14" s="13">
        <f t="shared" si="6"/>
        <v>97.230181470869141</v>
      </c>
    </row>
    <row r="15" spans="2:17" x14ac:dyDescent="0.35">
      <c r="B15" s="10" t="s">
        <v>18</v>
      </c>
      <c r="C15" s="11"/>
      <c r="D15" s="13">
        <f t="shared" ref="D15:Q15" si="7">(STDEV(D11:D13))</f>
        <v>3.4184393826500936</v>
      </c>
      <c r="E15" s="13">
        <f t="shared" si="7"/>
        <v>0.87537262558850593</v>
      </c>
      <c r="F15" s="13">
        <f t="shared" si="7"/>
        <v>2.0057306590257773</v>
      </c>
      <c r="G15" s="13">
        <f t="shared" si="7"/>
        <v>2.3858636097033123</v>
      </c>
      <c r="H15" s="13">
        <f t="shared" si="7"/>
        <v>1.4703729052856382</v>
      </c>
      <c r="I15" s="13">
        <f t="shared" si="7"/>
        <v>3.1691805201598902</v>
      </c>
      <c r="J15" s="13">
        <f t="shared" si="7"/>
        <v>2.4369342544743304</v>
      </c>
      <c r="K15" s="13">
        <f t="shared" si="7"/>
        <v>2.5787965616045909</v>
      </c>
      <c r="L15" s="13">
        <f t="shared" si="7"/>
        <v>1.7893977072774747</v>
      </c>
      <c r="M15" s="13">
        <f t="shared" si="7"/>
        <v>3.0638041895597778</v>
      </c>
      <c r="N15" s="13">
        <f t="shared" si="7"/>
        <v>3.2543887368482847</v>
      </c>
      <c r="O15" s="13">
        <f t="shared" si="7"/>
        <v>7.0787751532713603</v>
      </c>
      <c r="P15" s="13">
        <f t="shared" si="7"/>
        <v>5.5338704629879532</v>
      </c>
      <c r="Q15" s="13">
        <f t="shared" si="7"/>
        <v>2.3160182718208429</v>
      </c>
    </row>
    <row r="16" spans="2:17" x14ac:dyDescent="0.35">
      <c r="B16" s="10" t="s">
        <v>19</v>
      </c>
      <c r="C16" s="11"/>
      <c r="D16" s="13">
        <f t="shared" ref="D16:F16" si="8">(D15/D14)*100</f>
        <v>3.461417827499659</v>
      </c>
      <c r="E16" s="14">
        <f t="shared" si="8"/>
        <v>0.91927295786475982</v>
      </c>
      <c r="F16" s="11">
        <f t="shared" si="8"/>
        <v>2.0348837209302215</v>
      </c>
      <c r="G16" s="13">
        <f>(G15/G14)*100</f>
        <v>2.5055157465991651</v>
      </c>
      <c r="H16" s="14">
        <f t="shared" ref="H16:Q16" si="9">(H15/H14)*100</f>
        <v>1.5566030655551699</v>
      </c>
      <c r="I16" s="11">
        <f t="shared" si="9"/>
        <v>3.2467045054866963</v>
      </c>
      <c r="J16" s="12">
        <f t="shared" si="9"/>
        <v>2.5565833310968173</v>
      </c>
      <c r="K16" s="13">
        <f t="shared" si="9"/>
        <v>2.4861878453038737</v>
      </c>
      <c r="L16" s="14">
        <f t="shared" si="9"/>
        <v>1.8313777121402892</v>
      </c>
      <c r="M16" s="11">
        <f t="shared" si="9"/>
        <v>3.1387504759971492</v>
      </c>
      <c r="N16" s="13">
        <f t="shared" si="9"/>
        <v>3.3903930422688093</v>
      </c>
      <c r="O16" s="14">
        <f t="shared" si="9"/>
        <v>7.167773293496241</v>
      </c>
      <c r="P16" s="11">
        <f t="shared" si="9"/>
        <v>5.6971114795952671</v>
      </c>
      <c r="Q16" s="14">
        <f t="shared" si="9"/>
        <v>2.3819952166958966</v>
      </c>
    </row>
    <row r="19" spans="2:17" x14ac:dyDescent="0.35">
      <c r="B19" s="1" t="s">
        <v>21</v>
      </c>
      <c r="C19" s="15" t="s">
        <v>1</v>
      </c>
      <c r="D19" s="16"/>
      <c r="E19" s="17" t="s">
        <v>2</v>
      </c>
      <c r="F19" s="15"/>
      <c r="G19" s="16"/>
      <c r="H19" s="17" t="s">
        <v>3</v>
      </c>
      <c r="I19" s="15"/>
      <c r="J19" s="18" t="s">
        <v>4</v>
      </c>
      <c r="K19" s="16"/>
      <c r="L19" s="17" t="s">
        <v>5</v>
      </c>
      <c r="M19" s="15"/>
      <c r="N19" s="16"/>
      <c r="O19" s="17" t="s">
        <v>6</v>
      </c>
      <c r="P19" s="15"/>
      <c r="Q19" s="17" t="s">
        <v>4</v>
      </c>
    </row>
    <row r="20" spans="2:17" x14ac:dyDescent="0.35">
      <c r="B20" s="1"/>
      <c r="C20" s="15"/>
      <c r="D20" s="16" t="s">
        <v>8</v>
      </c>
      <c r="E20" s="17" t="s">
        <v>9</v>
      </c>
      <c r="F20" s="15" t="s">
        <v>10</v>
      </c>
      <c r="G20" s="19" t="s">
        <v>11</v>
      </c>
      <c r="H20" s="20" t="s">
        <v>12</v>
      </c>
      <c r="I20" s="21" t="s">
        <v>13</v>
      </c>
      <c r="J20" s="22" t="s">
        <v>14</v>
      </c>
      <c r="K20" s="16" t="s">
        <v>8</v>
      </c>
      <c r="L20" s="17" t="s">
        <v>9</v>
      </c>
      <c r="M20" s="15" t="s">
        <v>10</v>
      </c>
      <c r="N20" s="19" t="s">
        <v>11</v>
      </c>
      <c r="O20" s="20" t="s">
        <v>12</v>
      </c>
      <c r="P20" s="21" t="s">
        <v>13</v>
      </c>
      <c r="Q20" s="20" t="s">
        <v>14</v>
      </c>
    </row>
    <row r="21" spans="2:17" x14ac:dyDescent="0.35">
      <c r="B21" s="1" t="s">
        <v>27</v>
      </c>
      <c r="C21" s="40">
        <v>0.34100000000000003</v>
      </c>
      <c r="D21" s="40">
        <v>0.32800000000000001</v>
      </c>
      <c r="E21" s="40">
        <v>0.33200000000000002</v>
      </c>
      <c r="F21" s="40">
        <v>0.311</v>
      </c>
      <c r="G21" s="40">
        <v>0.311</v>
      </c>
      <c r="H21" s="40">
        <v>0.29699999999999999</v>
      </c>
      <c r="I21" s="40">
        <v>0.28799999999999998</v>
      </c>
      <c r="J21" s="40">
        <v>0.32800000000000001</v>
      </c>
      <c r="K21" s="40">
        <v>0.32100000000000001</v>
      </c>
      <c r="L21" s="40">
        <v>0.29299999999999998</v>
      </c>
      <c r="M21" s="40">
        <v>0.29799999999999999</v>
      </c>
      <c r="N21" s="40">
        <v>0.313</v>
      </c>
      <c r="O21" s="40">
        <v>0.30399999999999999</v>
      </c>
      <c r="P21" s="40">
        <v>0.30599999999999999</v>
      </c>
      <c r="Q21" s="40">
        <v>0.29699999999999999</v>
      </c>
    </row>
    <row r="22" spans="2:17" x14ac:dyDescent="0.35">
      <c r="B22" s="1" t="s">
        <v>23</v>
      </c>
      <c r="C22" s="40">
        <v>0.33300000000000002</v>
      </c>
      <c r="D22" s="40">
        <v>0.32700000000000001</v>
      </c>
      <c r="E22" s="40">
        <v>0.32200000000000001</v>
      </c>
      <c r="F22" s="40">
        <v>0.30499999999999999</v>
      </c>
      <c r="G22" s="40">
        <v>0.30099999999999999</v>
      </c>
      <c r="H22" s="40">
        <v>0.28000000000000003</v>
      </c>
      <c r="I22" s="40">
        <v>0.317</v>
      </c>
      <c r="J22" s="40">
        <v>0.312</v>
      </c>
      <c r="K22" s="40">
        <v>0.315</v>
      </c>
      <c r="L22" s="40">
        <v>0.31900000000000001</v>
      </c>
      <c r="M22" s="40">
        <v>0.31900000000000001</v>
      </c>
      <c r="N22" s="40">
        <v>0.3</v>
      </c>
      <c r="O22" s="40">
        <v>0.32</v>
      </c>
      <c r="P22" s="40">
        <v>0.28899999999999998</v>
      </c>
      <c r="Q22" s="40">
        <v>0.29399999999999998</v>
      </c>
    </row>
    <row r="23" spans="2:17" x14ac:dyDescent="0.35">
      <c r="B23" s="1"/>
      <c r="C23" s="40">
        <v>0.32</v>
      </c>
      <c r="D23" s="40">
        <v>0.316</v>
      </c>
      <c r="E23" s="40">
        <v>0.29699999999999999</v>
      </c>
      <c r="F23" s="40">
        <v>0.29599999999999999</v>
      </c>
      <c r="G23" s="40">
        <v>0.29099999999999998</v>
      </c>
      <c r="H23" s="40">
        <v>0.30599999999999999</v>
      </c>
      <c r="I23" s="40">
        <v>0.307</v>
      </c>
      <c r="J23" s="40">
        <v>0.3</v>
      </c>
      <c r="K23" s="40">
        <v>0.33100000000000002</v>
      </c>
      <c r="L23" s="40">
        <v>0.33500000000000002</v>
      </c>
      <c r="M23" s="40">
        <v>0.30599999999999999</v>
      </c>
      <c r="N23" s="40">
        <v>0.32500000000000001</v>
      </c>
      <c r="O23" s="40">
        <v>0.311</v>
      </c>
      <c r="P23" s="40">
        <v>0.33100000000000002</v>
      </c>
      <c r="Q23" s="40">
        <v>0.31900000000000001</v>
      </c>
    </row>
    <row r="24" spans="2:17" x14ac:dyDescent="0.35">
      <c r="B24" s="10" t="s">
        <v>17</v>
      </c>
      <c r="C24" s="11">
        <f>(AVERAGE(C21:C23))</f>
        <v>0.33133333333333331</v>
      </c>
      <c r="D24" s="11">
        <f t="shared" ref="D24:Q24" si="10">(AVERAGE(D21:D23))</f>
        <v>0.32366666666666671</v>
      </c>
      <c r="E24" s="11">
        <f t="shared" si="10"/>
        <v>0.317</v>
      </c>
      <c r="F24" s="11">
        <f t="shared" si="10"/>
        <v>0.30399999999999999</v>
      </c>
      <c r="G24" s="11">
        <f t="shared" si="10"/>
        <v>0.30099999999999999</v>
      </c>
      <c r="H24" s="11">
        <f t="shared" si="10"/>
        <v>0.29433333333333334</v>
      </c>
      <c r="I24" s="11">
        <f t="shared" si="10"/>
        <v>0.30399999999999999</v>
      </c>
      <c r="J24" s="11">
        <f t="shared" si="10"/>
        <v>0.3133333333333333</v>
      </c>
      <c r="K24" s="11">
        <f t="shared" si="10"/>
        <v>0.32233333333333336</v>
      </c>
      <c r="L24" s="11">
        <f t="shared" si="10"/>
        <v>0.31566666666666671</v>
      </c>
      <c r="M24" s="11">
        <f t="shared" si="10"/>
        <v>0.3076666666666667</v>
      </c>
      <c r="N24" s="11">
        <f t="shared" si="10"/>
        <v>0.31266666666666665</v>
      </c>
      <c r="O24" s="11">
        <f t="shared" si="10"/>
        <v>0.3116666666666667</v>
      </c>
      <c r="P24" s="11">
        <f t="shared" si="10"/>
        <v>0.30866666666666664</v>
      </c>
      <c r="Q24" s="11">
        <f t="shared" si="10"/>
        <v>0.30333333333333329</v>
      </c>
    </row>
    <row r="25" spans="2:17" x14ac:dyDescent="0.35">
      <c r="B25" s="10" t="s">
        <v>18</v>
      </c>
      <c r="C25" s="11">
        <f>(STDEV(C21:C23))</f>
        <v>1.0598742063723106E-2</v>
      </c>
      <c r="D25" s="13">
        <f t="shared" ref="D25:F25" si="11">(STDEV(D21:D23))</f>
        <v>6.6583281184793989E-3</v>
      </c>
      <c r="E25" s="14">
        <f t="shared" si="11"/>
        <v>1.8027756377319962E-2</v>
      </c>
      <c r="F25" s="11">
        <f t="shared" si="11"/>
        <v>7.549834435270757E-3</v>
      </c>
      <c r="G25" s="13">
        <f>(STDEV(G21:G22))</f>
        <v>7.0710678118654814E-3</v>
      </c>
      <c r="H25" s="14">
        <f t="shared" ref="H25:Q25" si="12">(STDEV(H21:H22))</f>
        <v>1.2020815280171279E-2</v>
      </c>
      <c r="I25" s="11">
        <f t="shared" si="12"/>
        <v>2.0506096654409896E-2</v>
      </c>
      <c r="J25" s="12">
        <f t="shared" si="12"/>
        <v>1.1313708498984771E-2</v>
      </c>
      <c r="K25" s="13">
        <f t="shared" si="12"/>
        <v>4.2426406871192892E-3</v>
      </c>
      <c r="L25" s="14">
        <f t="shared" si="12"/>
        <v>1.8384776310850254E-2</v>
      </c>
      <c r="M25" s="11">
        <f t="shared" si="12"/>
        <v>1.4849242404917511E-2</v>
      </c>
      <c r="N25" s="13">
        <f t="shared" si="12"/>
        <v>9.1923881554251269E-3</v>
      </c>
      <c r="O25" s="14">
        <f t="shared" si="12"/>
        <v>1.1313708498984771E-2</v>
      </c>
      <c r="P25" s="11">
        <f t="shared" si="12"/>
        <v>1.2020815280171319E-2</v>
      </c>
      <c r="Q25" s="14">
        <f t="shared" si="12"/>
        <v>2.1213203435596446E-3</v>
      </c>
    </row>
    <row r="26" spans="2:17" x14ac:dyDescent="0.35">
      <c r="B26" s="10" t="s">
        <v>19</v>
      </c>
      <c r="C26" s="11">
        <f>(C25/C24)*100</f>
        <v>3.1988155121900723</v>
      </c>
      <c r="D26" s="13">
        <f t="shared" ref="D26:F26" si="13">(D25/D24)*100</f>
        <v>2.0571559583355503</v>
      </c>
      <c r="E26" s="14">
        <f t="shared" si="13"/>
        <v>5.6869893934763285</v>
      </c>
      <c r="F26" s="11">
        <f t="shared" si="13"/>
        <v>2.4834981694969596</v>
      </c>
      <c r="G26" s="13">
        <f>(G25/G24)*100</f>
        <v>2.3491919640749108</v>
      </c>
      <c r="H26" s="14">
        <f t="shared" ref="H26:Q26" si="14">(H25/H24)*100</f>
        <v>4.084082201643696</v>
      </c>
      <c r="I26" s="11">
        <f t="shared" si="14"/>
        <v>6.7454265310558874</v>
      </c>
      <c r="J26" s="12">
        <f t="shared" si="14"/>
        <v>3.6107580315908847</v>
      </c>
      <c r="K26" s="13">
        <f t="shared" si="14"/>
        <v>1.3162277209263564</v>
      </c>
      <c r="L26" s="14">
        <f t="shared" si="14"/>
        <v>5.8241107637329206</v>
      </c>
      <c r="M26" s="11">
        <f t="shared" si="14"/>
        <v>4.8264059820966985</v>
      </c>
      <c r="N26" s="13">
        <f t="shared" si="14"/>
        <v>2.9399962117564371</v>
      </c>
      <c r="O26" s="14">
        <f t="shared" si="14"/>
        <v>3.6300668980699795</v>
      </c>
      <c r="P26" s="11">
        <f t="shared" si="14"/>
        <v>3.8944325961678143</v>
      </c>
      <c r="Q26" s="14">
        <f t="shared" si="14"/>
        <v>0.69933637699768514</v>
      </c>
    </row>
    <row r="27" spans="2:17" x14ac:dyDescent="0.35">
      <c r="B27" s="1" t="s">
        <v>20</v>
      </c>
      <c r="C27">
        <f>(C24/C24)*100</f>
        <v>100</v>
      </c>
      <c r="D27">
        <f>(D21/$C24)*100</f>
        <v>98.993963782696198</v>
      </c>
      <c r="E27">
        <f t="shared" ref="E27:Q27" si="15">(E21/$C24)*100</f>
        <v>100.20120724346077</v>
      </c>
      <c r="F27">
        <f t="shared" si="15"/>
        <v>93.863179074446691</v>
      </c>
      <c r="G27">
        <f t="shared" si="15"/>
        <v>93.863179074446691</v>
      </c>
      <c r="H27">
        <f t="shared" si="15"/>
        <v>89.637826961770628</v>
      </c>
      <c r="I27">
        <f t="shared" si="15"/>
        <v>86.92152917505031</v>
      </c>
      <c r="J27">
        <f t="shared" si="15"/>
        <v>98.993963782696198</v>
      </c>
      <c r="K27">
        <f t="shared" si="15"/>
        <v>96.881287726358153</v>
      </c>
      <c r="L27">
        <f t="shared" si="15"/>
        <v>88.430583501006026</v>
      </c>
      <c r="M27">
        <f t="shared" si="15"/>
        <v>89.939637826961771</v>
      </c>
      <c r="N27">
        <f t="shared" si="15"/>
        <v>94.466800804828978</v>
      </c>
      <c r="O27">
        <f t="shared" si="15"/>
        <v>91.75050301810866</v>
      </c>
      <c r="P27">
        <f t="shared" si="15"/>
        <v>92.354124748490946</v>
      </c>
      <c r="Q27">
        <f t="shared" si="15"/>
        <v>89.637826961770628</v>
      </c>
    </row>
    <row r="28" spans="2:17" x14ac:dyDescent="0.35">
      <c r="B28" s="1"/>
      <c r="D28">
        <f>(D22/$C24)*100</f>
        <v>98.692152917505041</v>
      </c>
      <c r="E28">
        <f t="shared" ref="E28:Q28" si="16">(E22/$C24)*100</f>
        <v>97.183098591549296</v>
      </c>
      <c r="F28">
        <f t="shared" si="16"/>
        <v>92.052313883299803</v>
      </c>
      <c r="G28">
        <f t="shared" si="16"/>
        <v>90.845070422535215</v>
      </c>
      <c r="H28">
        <f t="shared" si="16"/>
        <v>84.507042253521135</v>
      </c>
      <c r="I28">
        <f t="shared" si="16"/>
        <v>95.674044265593565</v>
      </c>
      <c r="J28">
        <f t="shared" si="16"/>
        <v>94.164989939637834</v>
      </c>
      <c r="K28">
        <f t="shared" si="16"/>
        <v>95.070422535211279</v>
      </c>
      <c r="L28">
        <f t="shared" si="16"/>
        <v>96.277665995975852</v>
      </c>
      <c r="M28">
        <f t="shared" si="16"/>
        <v>96.277665995975852</v>
      </c>
      <c r="N28">
        <f t="shared" si="16"/>
        <v>90.543259557344072</v>
      </c>
      <c r="O28">
        <f t="shared" si="16"/>
        <v>96.579476861167009</v>
      </c>
      <c r="P28">
        <f t="shared" si="16"/>
        <v>87.223340040241453</v>
      </c>
      <c r="Q28">
        <f t="shared" si="16"/>
        <v>88.732394366197184</v>
      </c>
    </row>
    <row r="29" spans="2:17" x14ac:dyDescent="0.35">
      <c r="B29" s="1"/>
      <c r="D29">
        <f>(D23/$C24)*100</f>
        <v>95.372233400402422</v>
      </c>
      <c r="E29">
        <f t="shared" ref="E29:Q29" si="17">(E23/$C24)*100</f>
        <v>89.637826961770628</v>
      </c>
      <c r="F29">
        <f t="shared" si="17"/>
        <v>89.336016096579471</v>
      </c>
      <c r="G29">
        <f t="shared" si="17"/>
        <v>87.82696177062374</v>
      </c>
      <c r="H29">
        <f t="shared" si="17"/>
        <v>92.354124748490946</v>
      </c>
      <c r="I29">
        <f t="shared" si="17"/>
        <v>92.65593561368209</v>
      </c>
      <c r="J29">
        <f t="shared" si="17"/>
        <v>90.543259557344072</v>
      </c>
      <c r="K29">
        <f t="shared" si="17"/>
        <v>99.899396378269628</v>
      </c>
      <c r="L29">
        <f t="shared" si="17"/>
        <v>101.1066398390342</v>
      </c>
      <c r="M29">
        <f t="shared" si="17"/>
        <v>92.354124748490946</v>
      </c>
      <c r="N29">
        <f t="shared" si="17"/>
        <v>98.08853118712274</v>
      </c>
      <c r="O29">
        <f t="shared" si="17"/>
        <v>93.863179074446691</v>
      </c>
      <c r="P29">
        <f t="shared" si="17"/>
        <v>99.899396378269628</v>
      </c>
      <c r="Q29">
        <f t="shared" si="17"/>
        <v>96.277665995975852</v>
      </c>
    </row>
    <row r="30" spans="2:17" x14ac:dyDescent="0.35">
      <c r="B30" s="10" t="s">
        <v>17</v>
      </c>
      <c r="C30" s="11">
        <v>100</v>
      </c>
      <c r="D30" s="13">
        <f t="shared" ref="D30:F30" si="18">(AVERAGE(D27:D29))</f>
        <v>97.686116700201225</v>
      </c>
      <c r="E30" s="14">
        <f t="shared" si="18"/>
        <v>95.674044265593579</v>
      </c>
      <c r="F30" s="11">
        <f t="shared" si="18"/>
        <v>91.75050301810866</v>
      </c>
      <c r="G30" s="13">
        <f>(AVERAGE(G27:G28))</f>
        <v>92.35412474849096</v>
      </c>
      <c r="H30" s="14">
        <f t="shared" ref="H30:Q30" si="19">(AVERAGE(H27:H28))</f>
        <v>87.072434607645874</v>
      </c>
      <c r="I30" s="11">
        <f t="shared" si="19"/>
        <v>91.297786720321938</v>
      </c>
      <c r="J30" s="12">
        <f t="shared" si="19"/>
        <v>96.579476861167024</v>
      </c>
      <c r="K30" s="13">
        <f t="shared" si="19"/>
        <v>95.975855130784709</v>
      </c>
      <c r="L30" s="14">
        <f t="shared" si="19"/>
        <v>92.354124748490932</v>
      </c>
      <c r="M30" s="11">
        <f t="shared" si="19"/>
        <v>93.108651911468812</v>
      </c>
      <c r="N30" s="13">
        <f t="shared" si="19"/>
        <v>92.505030181086525</v>
      </c>
      <c r="O30" s="14">
        <f t="shared" si="19"/>
        <v>94.164989939637834</v>
      </c>
      <c r="P30" s="11">
        <f t="shared" si="19"/>
        <v>89.788732394366207</v>
      </c>
      <c r="Q30" s="14">
        <f t="shared" si="19"/>
        <v>89.185110663983906</v>
      </c>
    </row>
    <row r="31" spans="2:17" x14ac:dyDescent="0.35">
      <c r="B31" s="10" t="s">
        <v>18</v>
      </c>
      <c r="C31" s="11"/>
      <c r="D31" s="13">
        <f t="shared" ref="D31:F31" si="20">(STDEV(D27:D29))</f>
        <v>2.0095557701648121</v>
      </c>
      <c r="E31" s="14">
        <f t="shared" si="20"/>
        <v>5.4409727496941498</v>
      </c>
      <c r="F31" s="11">
        <f t="shared" si="20"/>
        <v>2.2786220629589877</v>
      </c>
      <c r="G31" s="13">
        <f>(STDEV(G27:G28))</f>
        <v>2.1341250941243937</v>
      </c>
      <c r="H31" s="14">
        <f t="shared" ref="H31:Q31" si="21">(STDEV(H27:H28))</f>
        <v>3.6280126600114584</v>
      </c>
      <c r="I31" s="11">
        <f t="shared" si="21"/>
        <v>6.1889627729607248</v>
      </c>
      <c r="J31" s="12">
        <f t="shared" si="21"/>
        <v>3.4146001505990324</v>
      </c>
      <c r="K31" s="13">
        <f t="shared" si="21"/>
        <v>1.2804750564746281</v>
      </c>
      <c r="L31" s="14">
        <f t="shared" si="21"/>
        <v>5.5487252447234159</v>
      </c>
      <c r="M31" s="11">
        <f t="shared" si="21"/>
        <v>4.4816626976612142</v>
      </c>
      <c r="N31" s="13">
        <f t="shared" si="21"/>
        <v>2.7743626223617031</v>
      </c>
      <c r="O31" s="14">
        <f t="shared" si="21"/>
        <v>3.4146001505990222</v>
      </c>
      <c r="P31" s="11">
        <f t="shared" si="21"/>
        <v>3.6280126600114584</v>
      </c>
      <c r="Q31" s="14">
        <f t="shared" si="21"/>
        <v>0.64023752823731916</v>
      </c>
    </row>
    <row r="32" spans="2:17" x14ac:dyDescent="0.35">
      <c r="B32" s="10" t="s">
        <v>19</v>
      </c>
      <c r="C32" s="11"/>
      <c r="D32" s="13">
        <f t="shared" ref="D32:F32" si="22">(D31/D30)*100</f>
        <v>2.0571559583355539</v>
      </c>
      <c r="E32" s="14">
        <f t="shared" si="22"/>
        <v>5.686989393476324</v>
      </c>
      <c r="F32" s="11">
        <f t="shared" si="22"/>
        <v>2.4834981694969667</v>
      </c>
      <c r="G32" s="13">
        <f>(G31/G30)*100</f>
        <v>2.3108064744658465</v>
      </c>
      <c r="H32" s="14">
        <f t="shared" ref="H32:Q32" si="23">(H31/H30)*100</f>
        <v>4.1666604090715076</v>
      </c>
      <c r="I32" s="11">
        <f t="shared" si="23"/>
        <v>6.7788749270776423</v>
      </c>
      <c r="J32" s="12">
        <f t="shared" si="23"/>
        <v>3.5355339059327475</v>
      </c>
      <c r="K32" s="13">
        <f t="shared" si="23"/>
        <v>1.33416373808782</v>
      </c>
      <c r="L32" s="14">
        <f t="shared" si="23"/>
        <v>6.0080968336111944</v>
      </c>
      <c r="M32" s="11">
        <f t="shared" si="23"/>
        <v>4.8133686887901099</v>
      </c>
      <c r="N32" s="13">
        <f t="shared" si="23"/>
        <v>2.9991478484258103</v>
      </c>
      <c r="O32" s="14">
        <f t="shared" si="23"/>
        <v>3.6261886214694741</v>
      </c>
      <c r="P32" s="11">
        <f t="shared" si="23"/>
        <v>4.0406101782088397</v>
      </c>
      <c r="Q32" s="14">
        <f t="shared" si="23"/>
        <v>0.71787490475791904</v>
      </c>
    </row>
    <row r="35" spans="2:17" x14ac:dyDescent="0.35">
      <c r="B35" s="1" t="s">
        <v>24</v>
      </c>
      <c r="C35" s="23" t="s">
        <v>1</v>
      </c>
      <c r="D35" s="24"/>
      <c r="E35" s="25" t="s">
        <v>2</v>
      </c>
      <c r="F35" s="23"/>
      <c r="G35" s="24"/>
      <c r="H35" s="25" t="s">
        <v>3</v>
      </c>
      <c r="I35" s="23"/>
      <c r="J35" s="26" t="s">
        <v>4</v>
      </c>
      <c r="K35" s="24"/>
      <c r="L35" s="25" t="s">
        <v>5</v>
      </c>
      <c r="M35" s="23"/>
      <c r="N35" s="24"/>
      <c r="O35" s="25" t="s">
        <v>6</v>
      </c>
      <c r="P35" s="23"/>
      <c r="Q35" s="25" t="s">
        <v>4</v>
      </c>
    </row>
    <row r="36" spans="2:17" x14ac:dyDescent="0.35">
      <c r="B36" s="1"/>
      <c r="C36" s="23"/>
      <c r="D36" s="24" t="s">
        <v>8</v>
      </c>
      <c r="E36" s="25" t="s">
        <v>9</v>
      </c>
      <c r="F36" s="23" t="s">
        <v>10</v>
      </c>
      <c r="G36" s="27" t="s">
        <v>11</v>
      </c>
      <c r="H36" s="28" t="s">
        <v>12</v>
      </c>
      <c r="I36" s="29" t="s">
        <v>13</v>
      </c>
      <c r="J36" s="30" t="s">
        <v>14</v>
      </c>
      <c r="K36" s="24" t="s">
        <v>8</v>
      </c>
      <c r="L36" s="25" t="s">
        <v>9</v>
      </c>
      <c r="M36" s="23" t="s">
        <v>10</v>
      </c>
      <c r="N36" s="27" t="s">
        <v>11</v>
      </c>
      <c r="O36" s="28" t="s">
        <v>12</v>
      </c>
      <c r="P36" s="29" t="s">
        <v>13</v>
      </c>
      <c r="Q36" s="28" t="s">
        <v>14</v>
      </c>
    </row>
    <row r="37" spans="2:17" x14ac:dyDescent="0.35">
      <c r="B37" s="1" t="s">
        <v>27</v>
      </c>
      <c r="C37" s="40">
        <v>0.13300000000000001</v>
      </c>
      <c r="D37">
        <v>0.13</v>
      </c>
      <c r="E37">
        <v>0.13500000000000001</v>
      </c>
      <c r="F37">
        <v>0.13500000000000001</v>
      </c>
      <c r="G37">
        <v>0.13500000000000001</v>
      </c>
      <c r="H37">
        <v>0.104</v>
      </c>
      <c r="I37">
        <v>0.13900000000000001</v>
      </c>
      <c r="J37">
        <v>0.13</v>
      </c>
      <c r="K37">
        <v>0.113</v>
      </c>
      <c r="L37">
        <v>0.114</v>
      </c>
      <c r="M37">
        <v>0.13200000000000001</v>
      </c>
      <c r="N37">
        <v>0.13</v>
      </c>
      <c r="O37">
        <v>0.107</v>
      </c>
      <c r="P37">
        <v>0.112</v>
      </c>
      <c r="Q37" s="40">
        <v>0.115</v>
      </c>
    </row>
    <row r="38" spans="2:17" x14ac:dyDescent="0.35">
      <c r="B38" s="1" t="s">
        <v>23</v>
      </c>
      <c r="C38" s="40">
        <v>0.13400000000000001</v>
      </c>
      <c r="D38">
        <v>0.13</v>
      </c>
      <c r="E38">
        <v>0.13700000000000001</v>
      </c>
      <c r="F38">
        <v>0.16200000000000001</v>
      </c>
      <c r="G38">
        <v>0.127</v>
      </c>
      <c r="H38">
        <v>0.104</v>
      </c>
      <c r="I38">
        <v>0.108</v>
      </c>
      <c r="J38">
        <v>0.125</v>
      </c>
      <c r="K38">
        <v>0.115</v>
      </c>
      <c r="L38">
        <v>0.11799999999999999</v>
      </c>
      <c r="M38">
        <v>0.105</v>
      </c>
      <c r="N38">
        <v>0.121</v>
      </c>
      <c r="O38">
        <v>0.12</v>
      </c>
      <c r="P38">
        <v>0.115</v>
      </c>
      <c r="Q38" s="40">
        <v>0.115</v>
      </c>
    </row>
    <row r="39" spans="2:17" x14ac:dyDescent="0.35">
      <c r="B39" s="1"/>
      <c r="C39" s="40">
        <v>0.13100000000000001</v>
      </c>
      <c r="D39">
        <v>0.13300000000000001</v>
      </c>
      <c r="E39">
        <v>0.13100000000000001</v>
      </c>
      <c r="F39">
        <v>0.16200000000000001</v>
      </c>
      <c r="G39">
        <v>0.123</v>
      </c>
      <c r="H39">
        <v>0.10199999999999999</v>
      </c>
      <c r="I39">
        <v>0.109</v>
      </c>
      <c r="J39">
        <v>0.122</v>
      </c>
      <c r="K39">
        <v>0.126</v>
      </c>
      <c r="L39">
        <v>0.11700000000000001</v>
      </c>
      <c r="M39">
        <v>0.124</v>
      </c>
      <c r="N39">
        <v>0.13300000000000001</v>
      </c>
      <c r="O39">
        <v>9.8000000000000004E-2</v>
      </c>
      <c r="P39">
        <v>0.11600000000000001</v>
      </c>
      <c r="Q39">
        <v>0.112</v>
      </c>
    </row>
    <row r="40" spans="2:17" x14ac:dyDescent="0.35">
      <c r="B40" s="10" t="s">
        <v>17</v>
      </c>
      <c r="C40" s="31">
        <f>(AVERAGE(C37:C39))</f>
        <v>0.13266666666666668</v>
      </c>
      <c r="D40" s="13">
        <f t="shared" ref="D40:F40" si="24">(AVERAGE(D37:D39))</f>
        <v>0.13100000000000001</v>
      </c>
      <c r="E40" s="14">
        <f t="shared" si="24"/>
        <v>0.13433333333333333</v>
      </c>
      <c r="F40" s="11">
        <f t="shared" si="24"/>
        <v>0.15300000000000002</v>
      </c>
      <c r="G40" s="13">
        <f>(AVERAGE(G37:G38))</f>
        <v>0.13100000000000001</v>
      </c>
      <c r="H40" s="14">
        <f t="shared" ref="H40:Q40" si="25">(AVERAGE(H37:H38))</f>
        <v>0.104</v>
      </c>
      <c r="I40" s="11">
        <f t="shared" si="25"/>
        <v>0.1235</v>
      </c>
      <c r="J40" s="12">
        <f t="shared" si="25"/>
        <v>0.1275</v>
      </c>
      <c r="K40" s="13">
        <f t="shared" si="25"/>
        <v>0.114</v>
      </c>
      <c r="L40" s="14">
        <f t="shared" si="25"/>
        <v>0.11599999999999999</v>
      </c>
      <c r="M40" s="11">
        <f t="shared" si="25"/>
        <v>0.11849999999999999</v>
      </c>
      <c r="N40" s="13">
        <f t="shared" si="25"/>
        <v>0.1255</v>
      </c>
      <c r="O40" s="14">
        <f t="shared" si="25"/>
        <v>0.11349999999999999</v>
      </c>
      <c r="P40" s="11">
        <f t="shared" si="25"/>
        <v>0.1135</v>
      </c>
      <c r="Q40" s="14">
        <f t="shared" si="25"/>
        <v>0.115</v>
      </c>
    </row>
    <row r="41" spans="2:17" x14ac:dyDescent="0.35">
      <c r="B41" s="10" t="s">
        <v>18</v>
      </c>
      <c r="C41" s="11">
        <f>(STDEV(C37:C39))</f>
        <v>1.5275252316519479E-3</v>
      </c>
      <c r="D41" s="13">
        <f t="shared" ref="D41:F41" si="26">(STDEV(D37:D39))</f>
        <v>1.7320508075688789E-3</v>
      </c>
      <c r="E41" s="14">
        <f t="shared" si="26"/>
        <v>3.0550504633038958E-3</v>
      </c>
      <c r="F41" s="11">
        <f t="shared" si="26"/>
        <v>1.5588457268119893E-2</v>
      </c>
      <c r="G41" s="13">
        <f>(STDEV(G37:G38))</f>
        <v>5.6568542494923853E-3</v>
      </c>
      <c r="H41" s="14">
        <f t="shared" ref="H41:Q41" si="27">(STDEV(H37:H38))</f>
        <v>0</v>
      </c>
      <c r="I41" s="11">
        <f t="shared" si="27"/>
        <v>2.1920310216783093E-2</v>
      </c>
      <c r="J41" s="12">
        <f t="shared" si="27"/>
        <v>3.5355339059327407E-3</v>
      </c>
      <c r="K41" s="13">
        <f t="shared" si="27"/>
        <v>1.4142135623730963E-3</v>
      </c>
      <c r="L41" s="14">
        <f t="shared" si="27"/>
        <v>2.8284271247461827E-3</v>
      </c>
      <c r="M41" s="11">
        <f t="shared" si="27"/>
        <v>1.9091883092036882E-2</v>
      </c>
      <c r="N41" s="13">
        <f t="shared" si="27"/>
        <v>6.3639610306789329E-3</v>
      </c>
      <c r="O41" s="14">
        <f t="shared" si="27"/>
        <v>9.1923881554251165E-3</v>
      </c>
      <c r="P41" s="11">
        <f t="shared" si="27"/>
        <v>2.1213203435596446E-3</v>
      </c>
      <c r="Q41" s="14">
        <f t="shared" si="27"/>
        <v>0</v>
      </c>
    </row>
    <row r="42" spans="2:17" x14ac:dyDescent="0.35">
      <c r="B42" s="10" t="s">
        <v>19</v>
      </c>
      <c r="C42" s="11">
        <f>(C41/C39)*100</f>
        <v>1.1660497951541586</v>
      </c>
      <c r="D42" s="13">
        <f t="shared" ref="D42:F42" si="28">(D41/D40)*100</f>
        <v>1.3221761889838768</v>
      </c>
      <c r="E42" s="14">
        <f t="shared" si="28"/>
        <v>2.2742311141220068</v>
      </c>
      <c r="F42" s="11">
        <f t="shared" si="28"/>
        <v>10.188534162169862</v>
      </c>
      <c r="G42" s="13">
        <f>(G41/G40)*100</f>
        <v>4.3182093507575461</v>
      </c>
      <c r="H42" s="14">
        <f t="shared" ref="H42:Q42" si="29">(H41/H40)*100</f>
        <v>0</v>
      </c>
      <c r="I42" s="11">
        <f t="shared" si="29"/>
        <v>17.749239041929631</v>
      </c>
      <c r="J42" s="12">
        <f t="shared" si="29"/>
        <v>2.7729677693590125</v>
      </c>
      <c r="K42" s="13">
        <f t="shared" si="29"/>
        <v>1.2405382126079791</v>
      </c>
      <c r="L42" s="14">
        <f t="shared" si="29"/>
        <v>2.438299245470847</v>
      </c>
      <c r="M42" s="11">
        <f t="shared" si="29"/>
        <v>16.111293748554331</v>
      </c>
      <c r="N42" s="13">
        <f t="shared" si="29"/>
        <v>5.0708852834095079</v>
      </c>
      <c r="O42" s="14">
        <f t="shared" si="29"/>
        <v>8.0990204012556113</v>
      </c>
      <c r="P42" s="11">
        <f t="shared" si="29"/>
        <v>1.8690047079820657</v>
      </c>
      <c r="Q42" s="14">
        <f t="shared" si="29"/>
        <v>0</v>
      </c>
    </row>
    <row r="43" spans="2:17" x14ac:dyDescent="0.35">
      <c r="B43" s="1" t="s">
        <v>20</v>
      </c>
      <c r="C43">
        <f>(C40/C40)*100</f>
        <v>100</v>
      </c>
      <c r="D43">
        <f>(D37/$C40)*100</f>
        <v>97.989949748743712</v>
      </c>
      <c r="E43">
        <f t="shared" ref="E43:Q43" si="30">(E37/$C40)*100</f>
        <v>101.75879396984924</v>
      </c>
      <c r="F43">
        <f t="shared" si="30"/>
        <v>101.75879396984924</v>
      </c>
      <c r="G43">
        <f t="shared" si="30"/>
        <v>101.75879396984924</v>
      </c>
      <c r="H43">
        <f t="shared" si="30"/>
        <v>78.391959798994961</v>
      </c>
      <c r="I43">
        <f t="shared" si="30"/>
        <v>104.77386934673368</v>
      </c>
      <c r="J43">
        <f t="shared" si="30"/>
        <v>97.989949748743712</v>
      </c>
      <c r="K43">
        <f t="shared" si="30"/>
        <v>85.175879396984925</v>
      </c>
      <c r="L43">
        <f t="shared" si="30"/>
        <v>85.929648241206024</v>
      </c>
      <c r="M43">
        <f t="shared" si="30"/>
        <v>99.497487437185924</v>
      </c>
      <c r="N43">
        <f t="shared" si="30"/>
        <v>97.989949748743712</v>
      </c>
      <c r="O43">
        <f t="shared" si="30"/>
        <v>80.653266331658273</v>
      </c>
      <c r="P43">
        <f t="shared" si="30"/>
        <v>84.422110552763812</v>
      </c>
      <c r="Q43">
        <f t="shared" si="30"/>
        <v>86.683417085427124</v>
      </c>
    </row>
    <row r="44" spans="2:17" x14ac:dyDescent="0.35">
      <c r="B44" s="1"/>
      <c r="D44">
        <f>(D38/$C40)*100</f>
        <v>97.989949748743712</v>
      </c>
      <c r="E44">
        <f t="shared" ref="E44:Q44" si="31">(E38/$C40)*100</f>
        <v>103.26633165829145</v>
      </c>
      <c r="F44">
        <f t="shared" si="31"/>
        <v>122.11055276381909</v>
      </c>
      <c r="G44">
        <f t="shared" si="31"/>
        <v>95.728643216080386</v>
      </c>
      <c r="H44">
        <f t="shared" si="31"/>
        <v>78.391959798994961</v>
      </c>
      <c r="I44">
        <f t="shared" si="31"/>
        <v>81.407035175879386</v>
      </c>
      <c r="J44">
        <f t="shared" si="31"/>
        <v>94.221105527638187</v>
      </c>
      <c r="K44">
        <f t="shared" si="31"/>
        <v>86.683417085427124</v>
      </c>
      <c r="L44">
        <f t="shared" si="31"/>
        <v>88.944723618090435</v>
      </c>
      <c r="M44">
        <f t="shared" si="31"/>
        <v>79.145728643216074</v>
      </c>
      <c r="N44">
        <f t="shared" si="31"/>
        <v>91.206030150753762</v>
      </c>
      <c r="O44">
        <f t="shared" si="31"/>
        <v>90.452261306532648</v>
      </c>
      <c r="P44">
        <f t="shared" si="31"/>
        <v>86.683417085427124</v>
      </c>
      <c r="Q44">
        <f t="shared" si="31"/>
        <v>86.683417085427124</v>
      </c>
    </row>
    <row r="45" spans="2:17" x14ac:dyDescent="0.35">
      <c r="B45" s="1"/>
      <c r="D45">
        <f>(D39/$C40)*100</f>
        <v>100.25125628140702</v>
      </c>
      <c r="E45">
        <f t="shared" ref="E45:Q45" si="32">(E39/$C40)*100</f>
        <v>98.743718592964811</v>
      </c>
      <c r="F45">
        <f t="shared" si="32"/>
        <v>122.11055276381909</v>
      </c>
      <c r="G45">
        <f t="shared" si="32"/>
        <v>92.71356783919596</v>
      </c>
      <c r="H45">
        <f t="shared" si="32"/>
        <v>76.884422110552748</v>
      </c>
      <c r="I45">
        <f t="shared" si="32"/>
        <v>82.1608040201005</v>
      </c>
      <c r="J45">
        <f t="shared" si="32"/>
        <v>91.959798994974861</v>
      </c>
      <c r="K45">
        <f t="shared" si="32"/>
        <v>94.974874371859286</v>
      </c>
      <c r="L45">
        <f t="shared" si="32"/>
        <v>88.19095477386935</v>
      </c>
      <c r="M45">
        <f t="shared" si="32"/>
        <v>93.467336683417074</v>
      </c>
      <c r="N45">
        <f t="shared" si="32"/>
        <v>100.25125628140702</v>
      </c>
      <c r="O45">
        <f t="shared" si="32"/>
        <v>73.869346733668337</v>
      </c>
      <c r="P45">
        <f t="shared" si="32"/>
        <v>87.437185929648237</v>
      </c>
      <c r="Q45">
        <f t="shared" si="32"/>
        <v>84.422110552763812</v>
      </c>
    </row>
    <row r="46" spans="2:17" x14ac:dyDescent="0.35">
      <c r="B46" s="10" t="s">
        <v>17</v>
      </c>
      <c r="C46" s="11">
        <v>100</v>
      </c>
      <c r="D46" s="13">
        <f t="shared" ref="D46:F46" si="33">(AVERAGE(D43:D45))</f>
        <v>98.743718592964811</v>
      </c>
      <c r="E46" s="14">
        <f t="shared" si="33"/>
        <v>101.25628140703516</v>
      </c>
      <c r="F46" s="11">
        <f t="shared" si="33"/>
        <v>115.32663316582914</v>
      </c>
      <c r="G46" s="13">
        <f>(AVERAGE(G43:G44))</f>
        <v>98.743718592964811</v>
      </c>
      <c r="H46" s="14">
        <f t="shared" ref="H46:Q46" si="34">(AVERAGE(H43:H44))</f>
        <v>78.391959798994961</v>
      </c>
      <c r="I46" s="11">
        <f t="shared" si="34"/>
        <v>93.090452261306524</v>
      </c>
      <c r="J46" s="12">
        <f t="shared" si="34"/>
        <v>96.105527638190949</v>
      </c>
      <c r="K46" s="13">
        <f t="shared" si="34"/>
        <v>85.929648241206024</v>
      </c>
      <c r="L46" s="14">
        <f t="shared" si="34"/>
        <v>87.437185929648223</v>
      </c>
      <c r="M46" s="11">
        <f t="shared" si="34"/>
        <v>89.321608040200999</v>
      </c>
      <c r="N46" s="13">
        <f t="shared" si="34"/>
        <v>94.597989949748737</v>
      </c>
      <c r="O46" s="14">
        <f t="shared" si="34"/>
        <v>85.55276381909546</v>
      </c>
      <c r="P46" s="11">
        <f t="shared" si="34"/>
        <v>85.552763819095475</v>
      </c>
      <c r="Q46" s="14">
        <f t="shared" si="34"/>
        <v>86.683417085427124</v>
      </c>
    </row>
    <row r="47" spans="2:17" x14ac:dyDescent="0.35">
      <c r="B47" s="10" t="s">
        <v>18</v>
      </c>
      <c r="C47" s="11"/>
      <c r="D47" s="13">
        <f t="shared" ref="D47:F47" si="35">(STDEV(D43:D45))</f>
        <v>1.3055659353534224</v>
      </c>
      <c r="E47" s="14">
        <f t="shared" si="35"/>
        <v>2.302801856761731</v>
      </c>
      <c r="F47" s="11">
        <f t="shared" si="35"/>
        <v>11.750093418180827</v>
      </c>
      <c r="G47" s="13">
        <f>(STDEV(G43:G44))</f>
        <v>4.2639604895671255</v>
      </c>
      <c r="H47" s="14">
        <f t="shared" ref="H47:Q47" si="36">(STDEV(H43:H44))</f>
        <v>0</v>
      </c>
      <c r="I47" s="11">
        <f t="shared" si="36"/>
        <v>16.522846897072736</v>
      </c>
      <c r="J47" s="12">
        <f t="shared" si="36"/>
        <v>2.6649753059794485</v>
      </c>
      <c r="K47" s="13">
        <f t="shared" si="36"/>
        <v>1.0659901223917714</v>
      </c>
      <c r="L47" s="14">
        <f t="shared" si="36"/>
        <v>2.131980244783553</v>
      </c>
      <c r="M47" s="11">
        <f t="shared" si="36"/>
        <v>14.39086665228899</v>
      </c>
      <c r="N47" s="13">
        <f t="shared" si="36"/>
        <v>4.7969555507630108</v>
      </c>
      <c r="O47" s="14">
        <f t="shared" si="36"/>
        <v>6.9289357955465736</v>
      </c>
      <c r="P47" s="11">
        <f t="shared" si="36"/>
        <v>1.5989851835876669</v>
      </c>
      <c r="Q47" s="14">
        <f t="shared" si="36"/>
        <v>0</v>
      </c>
    </row>
    <row r="48" spans="2:17" x14ac:dyDescent="0.35">
      <c r="B48" s="10" t="s">
        <v>19</v>
      </c>
      <c r="C48" s="11"/>
      <c r="D48" s="13">
        <f t="shared" ref="D48:F48" si="37">(D47/D46)*100</f>
        <v>1.3221761889838732</v>
      </c>
      <c r="E48" s="14">
        <f t="shared" si="37"/>
        <v>2.2742311141220073</v>
      </c>
      <c r="F48" s="11">
        <f t="shared" si="37"/>
        <v>10.188534162169868</v>
      </c>
      <c r="G48" s="13">
        <f>(G47/G46)*100</f>
        <v>4.318209350757547</v>
      </c>
      <c r="H48" s="14">
        <f t="shared" ref="H48:Q48" si="38">(H47/H46)*100</f>
        <v>0</v>
      </c>
      <c r="I48" s="11">
        <f t="shared" si="38"/>
        <v>17.749239041929687</v>
      </c>
      <c r="J48" s="12">
        <f t="shared" si="38"/>
        <v>2.772967769359008</v>
      </c>
      <c r="K48" s="13">
        <f t="shared" si="38"/>
        <v>1.2405382126079678</v>
      </c>
      <c r="L48" s="14">
        <f t="shared" si="38"/>
        <v>2.4382992454708452</v>
      </c>
      <c r="M48" s="11">
        <f t="shared" si="38"/>
        <v>16.1112937485542</v>
      </c>
      <c r="N48" s="13">
        <f t="shared" si="38"/>
        <v>5.0708852834095053</v>
      </c>
      <c r="O48" s="14">
        <f t="shared" si="38"/>
        <v>8.0990204012556148</v>
      </c>
      <c r="P48" s="11">
        <f t="shared" si="38"/>
        <v>1.86900470798206</v>
      </c>
      <c r="Q48" s="14">
        <f t="shared" si="38"/>
        <v>0</v>
      </c>
    </row>
    <row r="51" spans="2:17" x14ac:dyDescent="0.35">
      <c r="B51" s="1" t="s">
        <v>25</v>
      </c>
      <c r="C51" s="32" t="s">
        <v>1</v>
      </c>
      <c r="D51" s="33"/>
      <c r="E51" s="34" t="s">
        <v>2</v>
      </c>
      <c r="F51" s="32"/>
      <c r="G51" s="33"/>
      <c r="H51" s="34" t="s">
        <v>3</v>
      </c>
      <c r="I51" s="32"/>
      <c r="J51" s="35" t="s">
        <v>4</v>
      </c>
      <c r="K51" s="33"/>
      <c r="L51" s="34" t="s">
        <v>5</v>
      </c>
      <c r="M51" s="32"/>
      <c r="N51" s="33"/>
      <c r="O51" s="34" t="s">
        <v>6</v>
      </c>
      <c r="P51" s="32"/>
      <c r="Q51" s="34" t="s">
        <v>4</v>
      </c>
    </row>
    <row r="52" spans="2:17" x14ac:dyDescent="0.35">
      <c r="B52" s="1"/>
      <c r="C52" s="32"/>
      <c r="D52" s="33" t="s">
        <v>8</v>
      </c>
      <c r="E52" s="34" t="s">
        <v>9</v>
      </c>
      <c r="F52" s="32" t="s">
        <v>10</v>
      </c>
      <c r="G52" s="36" t="s">
        <v>11</v>
      </c>
      <c r="H52" s="37" t="s">
        <v>12</v>
      </c>
      <c r="I52" s="38" t="s">
        <v>13</v>
      </c>
      <c r="J52" s="39" t="s">
        <v>14</v>
      </c>
      <c r="K52" s="33" t="s">
        <v>8</v>
      </c>
      <c r="L52" s="34" t="s">
        <v>9</v>
      </c>
      <c r="M52" s="32" t="s">
        <v>10</v>
      </c>
      <c r="N52" s="36" t="s">
        <v>11</v>
      </c>
      <c r="O52" s="37" t="s">
        <v>12</v>
      </c>
      <c r="P52" s="38" t="s">
        <v>13</v>
      </c>
      <c r="Q52" s="37" t="s">
        <v>14</v>
      </c>
    </row>
    <row r="53" spans="2:17" x14ac:dyDescent="0.35">
      <c r="B53" s="1" t="s">
        <v>27</v>
      </c>
      <c r="C53" s="40">
        <v>0.13100000000000001</v>
      </c>
      <c r="D53" s="40">
        <v>0.14000000000000001</v>
      </c>
      <c r="E53" s="40">
        <v>0.217</v>
      </c>
      <c r="F53" s="40">
        <v>0.13200000000000001</v>
      </c>
      <c r="G53" s="40">
        <v>0.13400000000000001</v>
      </c>
      <c r="H53" s="40">
        <v>0.11700000000000001</v>
      </c>
      <c r="I53" s="40">
        <v>0.122</v>
      </c>
      <c r="J53" s="40">
        <v>0.13400000000000001</v>
      </c>
      <c r="K53" s="40">
        <v>0.126</v>
      </c>
      <c r="L53" s="40">
        <v>0.11799999999999999</v>
      </c>
      <c r="M53" s="40">
        <v>0.13600000000000001</v>
      </c>
      <c r="N53" s="40">
        <v>0.11700000000000001</v>
      </c>
      <c r="O53" s="40">
        <v>0.105</v>
      </c>
      <c r="P53" s="40">
        <v>0.125</v>
      </c>
      <c r="Q53" s="40">
        <v>0.112</v>
      </c>
    </row>
    <row r="54" spans="2:17" x14ac:dyDescent="0.35">
      <c r="B54" s="1" t="s">
        <v>23</v>
      </c>
      <c r="C54" s="40">
        <v>0.126</v>
      </c>
      <c r="D54" s="40">
        <v>0.11899999999999999</v>
      </c>
      <c r="E54" s="40">
        <v>0.122</v>
      </c>
      <c r="F54" s="40">
        <v>0.14299999999999999</v>
      </c>
      <c r="G54" s="40">
        <v>0.123</v>
      </c>
      <c r="H54" s="40">
        <v>0.13700000000000001</v>
      </c>
      <c r="I54" s="40">
        <v>0.129</v>
      </c>
      <c r="J54" s="40">
        <v>0.124</v>
      </c>
      <c r="K54" s="40">
        <v>0.126</v>
      </c>
      <c r="L54" s="40">
        <v>0.122</v>
      </c>
      <c r="M54" s="40">
        <v>0.13900000000000001</v>
      </c>
      <c r="N54" s="40">
        <v>0.153</v>
      </c>
      <c r="O54" s="40">
        <v>0.129</v>
      </c>
      <c r="P54" s="40">
        <v>0.10299999999999999</v>
      </c>
      <c r="Q54" s="40">
        <v>0.113</v>
      </c>
    </row>
    <row r="55" spans="2:17" x14ac:dyDescent="0.35">
      <c r="B55" s="1"/>
      <c r="C55" s="40">
        <v>0.123</v>
      </c>
      <c r="D55" s="40">
        <v>0.13300000000000001</v>
      </c>
      <c r="E55" s="40">
        <v>0.14000000000000001</v>
      </c>
      <c r="F55" s="40">
        <v>0.13500000000000001</v>
      </c>
      <c r="G55" s="40">
        <v>0.14499999999999999</v>
      </c>
      <c r="H55" s="40">
        <v>0.124</v>
      </c>
      <c r="I55" s="40">
        <v>0.11</v>
      </c>
      <c r="J55" s="40">
        <v>0.121</v>
      </c>
      <c r="K55" s="40">
        <v>0.13700000000000001</v>
      </c>
      <c r="L55" s="40">
        <v>0.13100000000000001</v>
      </c>
      <c r="M55" s="40">
        <v>0.125</v>
      </c>
      <c r="N55" s="40">
        <v>0.12</v>
      </c>
      <c r="O55" s="40">
        <v>0.126</v>
      </c>
      <c r="P55" s="40">
        <v>0.107</v>
      </c>
      <c r="Q55" s="40">
        <v>0.11</v>
      </c>
    </row>
    <row r="56" spans="2:17" x14ac:dyDescent="0.35">
      <c r="B56" s="10" t="s">
        <v>17</v>
      </c>
      <c r="C56" s="31">
        <f>(AVERAGE(C53:C55))</f>
        <v>0.12666666666666668</v>
      </c>
      <c r="D56" s="13">
        <f t="shared" ref="D56:F56" si="39">(AVERAGE(D53:D55))</f>
        <v>0.13066666666666668</v>
      </c>
      <c r="E56" s="14">
        <f t="shared" si="39"/>
        <v>0.15966666666666665</v>
      </c>
      <c r="F56" s="11">
        <f t="shared" si="39"/>
        <v>0.13666666666666669</v>
      </c>
      <c r="G56" s="13">
        <f>(AVERAGE(G53:G54))</f>
        <v>0.1285</v>
      </c>
      <c r="H56" s="14">
        <f t="shared" ref="H56:Q56" si="40">(AVERAGE(H53:H54))</f>
        <v>0.127</v>
      </c>
      <c r="I56" s="11">
        <f t="shared" si="40"/>
        <v>0.1255</v>
      </c>
      <c r="J56" s="12">
        <f t="shared" si="40"/>
        <v>0.129</v>
      </c>
      <c r="K56" s="13">
        <f t="shared" si="40"/>
        <v>0.126</v>
      </c>
      <c r="L56" s="14">
        <f t="shared" si="40"/>
        <v>0.12</v>
      </c>
      <c r="M56" s="11">
        <f t="shared" si="40"/>
        <v>0.13750000000000001</v>
      </c>
      <c r="N56" s="13">
        <f t="shared" si="40"/>
        <v>0.13500000000000001</v>
      </c>
      <c r="O56" s="14">
        <f t="shared" si="40"/>
        <v>0.11699999999999999</v>
      </c>
      <c r="P56" s="11">
        <f t="shared" si="40"/>
        <v>0.11399999999999999</v>
      </c>
      <c r="Q56" s="14">
        <f t="shared" si="40"/>
        <v>0.1125</v>
      </c>
    </row>
    <row r="57" spans="2:17" x14ac:dyDescent="0.35">
      <c r="B57" s="10" t="s">
        <v>18</v>
      </c>
      <c r="C57" s="11">
        <f>(STDEV(C53:C55))</f>
        <v>4.0414518843273836E-3</v>
      </c>
      <c r="D57" s="13">
        <f t="shared" ref="D57:F57" si="41">(STDEV(D53:D55))</f>
        <v>1.0692676621563636E-2</v>
      </c>
      <c r="E57" s="14">
        <f t="shared" si="41"/>
        <v>5.0461206221545457E-2</v>
      </c>
      <c r="F57" s="11">
        <f t="shared" si="41"/>
        <v>5.6862407030773164E-3</v>
      </c>
      <c r="G57" s="13">
        <f>(STDEV(G53:G54))</f>
        <v>7.7781745930520299E-3</v>
      </c>
      <c r="H57" s="14">
        <f t="shared" ref="H57:Q57" si="42">(STDEV(H53:H54))</f>
        <v>1.4142135623730954E-2</v>
      </c>
      <c r="I57" s="11">
        <f t="shared" si="42"/>
        <v>4.9497474683058368E-3</v>
      </c>
      <c r="J57" s="12">
        <f t="shared" si="42"/>
        <v>7.0710678118654814E-3</v>
      </c>
      <c r="K57" s="13">
        <f t="shared" si="42"/>
        <v>0</v>
      </c>
      <c r="L57" s="14">
        <f t="shared" si="42"/>
        <v>2.8284271247461927E-3</v>
      </c>
      <c r="M57" s="11">
        <f t="shared" si="42"/>
        <v>2.1213203435596446E-3</v>
      </c>
      <c r="N57" s="13">
        <f t="shared" si="42"/>
        <v>2.5455844122715628E-2</v>
      </c>
      <c r="O57" s="14">
        <f t="shared" si="42"/>
        <v>1.6970562748477143E-2</v>
      </c>
      <c r="P57" s="11">
        <f t="shared" si="42"/>
        <v>1.5556349186104049E-2</v>
      </c>
      <c r="Q57" s="14">
        <f t="shared" si="42"/>
        <v>7.0710678118654816E-4</v>
      </c>
    </row>
    <row r="58" spans="2:17" x14ac:dyDescent="0.35">
      <c r="B58" s="10" t="s">
        <v>19</v>
      </c>
      <c r="C58" s="11">
        <f>(C57/C55)*100</f>
        <v>3.2857332392905558</v>
      </c>
      <c r="D58" s="13">
        <f t="shared" ref="D58:F58" si="43">(D57/D56)*100</f>
        <v>8.183170883849721</v>
      </c>
      <c r="E58" s="14">
        <f t="shared" si="43"/>
        <v>31.604095754621376</v>
      </c>
      <c r="F58" s="11">
        <f t="shared" si="43"/>
        <v>4.1606639290809628</v>
      </c>
      <c r="G58" s="13">
        <f>(G57/G56)*100</f>
        <v>6.0530541580171437</v>
      </c>
      <c r="H58" s="14">
        <f t="shared" ref="H58:Q58" si="44">(H57/H56)*100</f>
        <v>11.135539861205476</v>
      </c>
      <c r="I58" s="11">
        <f t="shared" si="44"/>
        <v>3.9440218870962842</v>
      </c>
      <c r="J58" s="12">
        <f t="shared" si="44"/>
        <v>5.4814479161747922</v>
      </c>
      <c r="K58" s="13">
        <f t="shared" si="44"/>
        <v>0</v>
      </c>
      <c r="L58" s="14">
        <f t="shared" si="44"/>
        <v>2.3570226039551603</v>
      </c>
      <c r="M58" s="11">
        <f t="shared" si="44"/>
        <v>1.5427784316797415</v>
      </c>
      <c r="N58" s="13">
        <f t="shared" si="44"/>
        <v>18.856180831641204</v>
      </c>
      <c r="O58" s="14">
        <f t="shared" si="44"/>
        <v>14.504754485877902</v>
      </c>
      <c r="P58" s="11">
        <f t="shared" si="44"/>
        <v>13.645920338687764</v>
      </c>
      <c r="Q58" s="14">
        <f t="shared" si="44"/>
        <v>0.62853936105470953</v>
      </c>
    </row>
    <row r="59" spans="2:17" x14ac:dyDescent="0.35">
      <c r="B59" s="1" t="s">
        <v>20</v>
      </c>
      <c r="C59">
        <f>(C56/C56)*100</f>
        <v>100</v>
      </c>
      <c r="D59">
        <f t="shared" ref="D59:Q59" si="45">(D53/$C56)*100</f>
        <v>110.5263157894737</v>
      </c>
      <c r="E59">
        <f t="shared" si="45"/>
        <v>171.31578947368419</v>
      </c>
      <c r="F59">
        <f t="shared" si="45"/>
        <v>104.21052631578947</v>
      </c>
      <c r="G59">
        <f t="shared" si="45"/>
        <v>105.78947368421052</v>
      </c>
      <c r="H59">
        <f t="shared" si="45"/>
        <v>92.368421052631575</v>
      </c>
      <c r="I59">
        <f t="shared" si="45"/>
        <v>96.315789473684205</v>
      </c>
      <c r="J59">
        <f t="shared" si="45"/>
        <v>105.78947368421052</v>
      </c>
      <c r="K59">
        <f t="shared" si="45"/>
        <v>99.473684210526301</v>
      </c>
      <c r="L59">
        <f t="shared" si="45"/>
        <v>93.157894736842096</v>
      </c>
      <c r="M59">
        <f t="shared" si="45"/>
        <v>107.36842105263158</v>
      </c>
      <c r="N59">
        <f t="shared" si="45"/>
        <v>92.368421052631575</v>
      </c>
      <c r="O59">
        <f t="shared" si="45"/>
        <v>82.89473684210526</v>
      </c>
      <c r="P59">
        <f t="shared" si="45"/>
        <v>98.68421052631578</v>
      </c>
      <c r="Q59">
        <f t="shared" si="45"/>
        <v>88.421052631578945</v>
      </c>
    </row>
    <row r="60" spans="2:17" x14ac:dyDescent="0.35">
      <c r="B60" s="1"/>
      <c r="D60">
        <f t="shared" ref="D60:Q60" si="46">(D54/$C56)*100</f>
        <v>93.94736842105263</v>
      </c>
      <c r="E60">
        <f t="shared" si="46"/>
        <v>96.315789473684205</v>
      </c>
      <c r="F60">
        <f t="shared" si="46"/>
        <v>112.89473684210525</v>
      </c>
      <c r="G60">
        <f t="shared" si="46"/>
        <v>97.105263157894726</v>
      </c>
      <c r="H60">
        <f t="shared" si="46"/>
        <v>108.1578947368421</v>
      </c>
      <c r="I60">
        <f t="shared" si="46"/>
        <v>101.84210526315789</v>
      </c>
      <c r="J60">
        <f t="shared" si="46"/>
        <v>97.89473684210526</v>
      </c>
      <c r="K60">
        <f t="shared" si="46"/>
        <v>99.473684210526301</v>
      </c>
      <c r="L60">
        <f t="shared" si="46"/>
        <v>96.315789473684205</v>
      </c>
      <c r="M60">
        <f t="shared" si="46"/>
        <v>109.73684210526315</v>
      </c>
      <c r="N60">
        <f t="shared" si="46"/>
        <v>120.78947368421052</v>
      </c>
      <c r="O60">
        <f t="shared" si="46"/>
        <v>101.84210526315789</v>
      </c>
      <c r="P60">
        <f t="shared" si="46"/>
        <v>81.315789473684191</v>
      </c>
      <c r="Q60">
        <f t="shared" si="46"/>
        <v>89.21052631578948</v>
      </c>
    </row>
    <row r="61" spans="2:17" x14ac:dyDescent="0.35">
      <c r="B61" s="1"/>
      <c r="D61">
        <f t="shared" ref="D61:Q61" si="47">(D55/$C56)*100</f>
        <v>105</v>
      </c>
      <c r="E61">
        <f t="shared" si="47"/>
        <v>110.5263157894737</v>
      </c>
      <c r="F61">
        <f t="shared" si="47"/>
        <v>106.57894736842104</v>
      </c>
      <c r="G61">
        <f t="shared" si="47"/>
        <v>114.4736842105263</v>
      </c>
      <c r="H61">
        <f t="shared" si="47"/>
        <v>97.89473684210526</v>
      </c>
      <c r="I61">
        <f t="shared" si="47"/>
        <v>86.84210526315789</v>
      </c>
      <c r="J61">
        <f t="shared" si="47"/>
        <v>95.526315789473671</v>
      </c>
      <c r="K61">
        <f t="shared" si="47"/>
        <v>108.1578947368421</v>
      </c>
      <c r="L61">
        <f t="shared" si="47"/>
        <v>103.42105263157895</v>
      </c>
      <c r="M61">
        <f t="shared" si="47"/>
        <v>98.68421052631578</v>
      </c>
      <c r="N61">
        <f t="shared" si="47"/>
        <v>94.736842105263136</v>
      </c>
      <c r="O61">
        <f t="shared" si="47"/>
        <v>99.473684210526301</v>
      </c>
      <c r="P61">
        <f t="shared" si="47"/>
        <v>84.473684210526315</v>
      </c>
      <c r="Q61">
        <f t="shared" si="47"/>
        <v>86.84210526315789</v>
      </c>
    </row>
    <row r="62" spans="2:17" x14ac:dyDescent="0.35">
      <c r="B62" s="10" t="s">
        <v>17</v>
      </c>
      <c r="C62" s="11">
        <v>100</v>
      </c>
      <c r="D62" s="13">
        <f t="shared" ref="D62:F62" si="48">(AVERAGE(D59:D61))</f>
        <v>103.15789473684212</v>
      </c>
      <c r="E62" s="14">
        <f t="shared" si="48"/>
        <v>126.05263157894736</v>
      </c>
      <c r="F62" s="11">
        <f t="shared" si="48"/>
        <v>107.89473684210525</v>
      </c>
      <c r="G62" s="13">
        <f>(AVERAGE(G59:G60))</f>
        <v>101.44736842105263</v>
      </c>
      <c r="H62" s="14">
        <f t="shared" ref="H62:Q62" si="49">(AVERAGE(H59:H60))</f>
        <v>100.26315789473684</v>
      </c>
      <c r="I62" s="11">
        <f t="shared" si="49"/>
        <v>99.078947368421041</v>
      </c>
      <c r="J62" s="12">
        <f t="shared" si="49"/>
        <v>101.84210526315789</v>
      </c>
      <c r="K62" s="13">
        <f t="shared" si="49"/>
        <v>99.473684210526301</v>
      </c>
      <c r="L62" s="14">
        <f t="shared" si="49"/>
        <v>94.73684210526315</v>
      </c>
      <c r="M62" s="11">
        <f t="shared" si="49"/>
        <v>108.55263157894737</v>
      </c>
      <c r="N62" s="13">
        <f t="shared" si="49"/>
        <v>106.57894736842104</v>
      </c>
      <c r="O62" s="14">
        <f t="shared" si="49"/>
        <v>92.368421052631575</v>
      </c>
      <c r="P62" s="11">
        <f t="shared" si="49"/>
        <v>89.999999999999986</v>
      </c>
      <c r="Q62" s="14">
        <f t="shared" si="49"/>
        <v>88.81578947368422</v>
      </c>
    </row>
    <row r="63" spans="2:17" x14ac:dyDescent="0.35">
      <c r="B63" s="10" t="s">
        <v>18</v>
      </c>
      <c r="C63" s="11"/>
      <c r="D63" s="13">
        <f t="shared" ref="D63:F63" si="50">(STDEV(D59:D61))</f>
        <v>8.4415868064976074</v>
      </c>
      <c r="E63" s="14">
        <f t="shared" si="50"/>
        <v>39.837794385430591</v>
      </c>
      <c r="F63" s="11">
        <f t="shared" si="50"/>
        <v>4.4891373971663064</v>
      </c>
      <c r="G63" s="13">
        <f>(STDEV(G59:G60))</f>
        <v>6.1406641524094958</v>
      </c>
      <c r="H63" s="14">
        <f t="shared" ref="H63:Q63" si="51">(STDEV(H59:H60))</f>
        <v>11.164843913471799</v>
      </c>
      <c r="I63" s="11">
        <f t="shared" si="51"/>
        <v>3.9076953697151313</v>
      </c>
      <c r="J63" s="12">
        <f t="shared" si="51"/>
        <v>5.5824219567358995</v>
      </c>
      <c r="K63" s="13">
        <f t="shared" si="51"/>
        <v>0</v>
      </c>
      <c r="L63" s="14">
        <f t="shared" si="51"/>
        <v>2.2329687826943641</v>
      </c>
      <c r="M63" s="11">
        <f t="shared" si="51"/>
        <v>1.6747265870207679</v>
      </c>
      <c r="N63" s="13">
        <f t="shared" si="51"/>
        <v>20.09671904424934</v>
      </c>
      <c r="O63" s="14">
        <f t="shared" si="51"/>
        <v>13.397812696166213</v>
      </c>
      <c r="P63" s="11">
        <f t="shared" si="51"/>
        <v>12.28132830481899</v>
      </c>
      <c r="Q63" s="14">
        <f t="shared" si="51"/>
        <v>0.55824219567359601</v>
      </c>
    </row>
    <row r="64" spans="2:17" x14ac:dyDescent="0.35">
      <c r="B64" s="10" t="s">
        <v>19</v>
      </c>
      <c r="C64" s="11"/>
      <c r="D64" s="13">
        <f t="shared" ref="D64:F64" si="52">(D63/D62)*100</f>
        <v>8.183170883849721</v>
      </c>
      <c r="E64" s="14">
        <f t="shared" si="52"/>
        <v>31.604095754621348</v>
      </c>
      <c r="F64" s="11">
        <f t="shared" si="52"/>
        <v>4.1606639290809673</v>
      </c>
      <c r="G64" s="13">
        <f>(G63/G62)*100</f>
        <v>6.0530541580171429</v>
      </c>
      <c r="H64" s="14">
        <f t="shared" ref="H64:Q64" si="53">(H63/H62)*100</f>
        <v>11.135539861205469</v>
      </c>
      <c r="I64" s="11">
        <f t="shared" si="53"/>
        <v>3.9440218870962815</v>
      </c>
      <c r="J64" s="12">
        <f t="shared" si="53"/>
        <v>5.4814479161747851</v>
      </c>
      <c r="K64" s="13">
        <f t="shared" si="53"/>
        <v>0</v>
      </c>
      <c r="L64" s="14">
        <f t="shared" si="53"/>
        <v>2.3570226039551621</v>
      </c>
      <c r="M64" s="11">
        <f t="shared" si="53"/>
        <v>1.5427784316797377</v>
      </c>
      <c r="N64" s="13">
        <f t="shared" si="53"/>
        <v>18.85618083164136</v>
      </c>
      <c r="O64" s="14">
        <f t="shared" si="53"/>
        <v>14.504754485877951</v>
      </c>
      <c r="P64" s="11">
        <f t="shared" si="53"/>
        <v>13.64592033868777</v>
      </c>
      <c r="Q64" s="14">
        <f t="shared" si="53"/>
        <v>0.62853936105471542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50AEC2-64EB-46E3-B021-91D8886C9F2F}">
  <dimension ref="B2:Q63"/>
  <sheetViews>
    <sheetView topLeftCell="A20" zoomScale="47" workbookViewId="0">
      <selection activeCell="C58" activeCellId="3" sqref="C10:Q12 C26:Q28 C42:Q44 C58:Q60"/>
    </sheetView>
  </sheetViews>
  <sheetFormatPr defaultRowHeight="14.5" x14ac:dyDescent="0.35"/>
  <sheetData>
    <row r="2" spans="2:17" x14ac:dyDescent="0.35">
      <c r="B2" s="1" t="s">
        <v>0</v>
      </c>
      <c r="C2" s="2" t="s">
        <v>1</v>
      </c>
      <c r="D2" s="3"/>
      <c r="E2" s="4" t="s">
        <v>2</v>
      </c>
      <c r="F2" s="2"/>
      <c r="G2" s="3"/>
      <c r="H2" s="4" t="s">
        <v>3</v>
      </c>
      <c r="I2" s="2"/>
      <c r="J2" s="5" t="s">
        <v>4</v>
      </c>
      <c r="K2" s="3"/>
      <c r="L2" s="4" t="s">
        <v>5</v>
      </c>
      <c r="M2" s="2"/>
      <c r="N2" s="3"/>
      <c r="O2" s="4" t="s">
        <v>6</v>
      </c>
      <c r="P2" s="2"/>
      <c r="Q2" s="4" t="s">
        <v>4</v>
      </c>
    </row>
    <row r="3" spans="2:17" x14ac:dyDescent="0.35">
      <c r="B3" s="1"/>
      <c r="C3" s="2" t="s">
        <v>7</v>
      </c>
      <c r="D3" s="3" t="s">
        <v>8</v>
      </c>
      <c r="E3" s="4" t="s">
        <v>9</v>
      </c>
      <c r="F3" s="2" t="s">
        <v>10</v>
      </c>
      <c r="G3" s="6" t="s">
        <v>11</v>
      </c>
      <c r="H3" s="7" t="s">
        <v>12</v>
      </c>
      <c r="I3" s="8" t="s">
        <v>13</v>
      </c>
      <c r="J3" s="9" t="s">
        <v>14</v>
      </c>
      <c r="K3" s="3" t="s">
        <v>8</v>
      </c>
      <c r="L3" s="4" t="s">
        <v>9</v>
      </c>
      <c r="M3" s="2" t="s">
        <v>10</v>
      </c>
      <c r="N3" s="6" t="s">
        <v>11</v>
      </c>
      <c r="O3" s="7" t="s">
        <v>12</v>
      </c>
      <c r="P3" s="8" t="s">
        <v>13</v>
      </c>
      <c r="Q3" s="7" t="s">
        <v>14</v>
      </c>
    </row>
    <row r="4" spans="2:17" x14ac:dyDescent="0.35">
      <c r="B4" s="1" t="s">
        <v>28</v>
      </c>
      <c r="C4" s="40">
        <v>0.876</v>
      </c>
      <c r="D4" s="40">
        <v>0.746</v>
      </c>
      <c r="E4" s="40">
        <v>0.75600000000000001</v>
      </c>
      <c r="F4" s="40">
        <v>0.76700000000000002</v>
      </c>
      <c r="G4" s="40">
        <v>0.753</v>
      </c>
      <c r="H4" s="40">
        <v>0.71599999999999997</v>
      </c>
      <c r="I4" s="40">
        <v>0.73799999999999999</v>
      </c>
      <c r="J4" s="40">
        <v>0.72299999999999998</v>
      </c>
      <c r="K4" s="40">
        <v>0.59599999999999997</v>
      </c>
      <c r="L4" s="40">
        <v>0.61099999999999999</v>
      </c>
      <c r="M4" s="40">
        <v>0.66200000000000003</v>
      </c>
      <c r="N4" s="40">
        <v>0.64600000000000002</v>
      </c>
      <c r="O4" s="40">
        <v>0.64900000000000002</v>
      </c>
      <c r="P4" s="40">
        <v>0.78</v>
      </c>
      <c r="Q4" s="40">
        <v>0.73499999999999999</v>
      </c>
    </row>
    <row r="5" spans="2:17" x14ac:dyDescent="0.35">
      <c r="B5" s="1" t="s">
        <v>16</v>
      </c>
      <c r="C5" s="40">
        <v>0.876</v>
      </c>
      <c r="D5" s="40">
        <v>0.68700000000000006</v>
      </c>
      <c r="E5" s="40">
        <v>0.70499999999999996</v>
      </c>
      <c r="F5" s="40">
        <v>0.69</v>
      </c>
      <c r="G5" s="40">
        <v>0.74399999999999999</v>
      </c>
      <c r="H5" s="40">
        <v>0.72</v>
      </c>
      <c r="I5" s="40">
        <v>0.72499999999999998</v>
      </c>
      <c r="J5" s="40">
        <v>0.71</v>
      </c>
      <c r="K5" s="40">
        <v>0.71099999999999997</v>
      </c>
      <c r="L5" s="40">
        <v>0.67700000000000005</v>
      </c>
      <c r="M5" s="40">
        <v>0.61499999999999999</v>
      </c>
      <c r="N5" s="40">
        <v>0.63600000000000001</v>
      </c>
      <c r="O5" s="40">
        <v>0.63</v>
      </c>
      <c r="P5" s="40">
        <v>0.89100000000000001</v>
      </c>
      <c r="Q5" s="40">
        <v>0.70699999999999996</v>
      </c>
    </row>
    <row r="6" spans="2:17" x14ac:dyDescent="0.35">
      <c r="B6" s="1"/>
      <c r="C6" s="40">
        <v>0.80800000000000005</v>
      </c>
      <c r="D6" s="40">
        <v>0.70599999999999996</v>
      </c>
      <c r="E6" s="40">
        <v>0.63600000000000001</v>
      </c>
      <c r="F6" s="40">
        <v>0.61699999999999999</v>
      </c>
      <c r="G6" s="40">
        <v>0.627</v>
      </c>
      <c r="H6" s="40">
        <v>0.79700000000000004</v>
      </c>
      <c r="I6" s="40">
        <v>0.68600000000000005</v>
      </c>
      <c r="J6" s="40">
        <v>0.69599999999999995</v>
      </c>
      <c r="K6" s="40">
        <v>0.57599999999999996</v>
      </c>
      <c r="L6" s="40">
        <v>0.628</v>
      </c>
      <c r="M6" s="40">
        <v>0.60099999999999998</v>
      </c>
      <c r="N6" s="40">
        <v>0.61399999999999999</v>
      </c>
      <c r="O6" s="40">
        <v>0.63</v>
      </c>
      <c r="P6" s="40">
        <v>0.66</v>
      </c>
      <c r="Q6" s="40">
        <v>0.71199999999999997</v>
      </c>
    </row>
    <row r="7" spans="2:17" x14ac:dyDescent="0.35">
      <c r="B7" s="10" t="s">
        <v>17</v>
      </c>
      <c r="C7" s="11">
        <f>(AVERAGE(C4:C6))</f>
        <v>0.85333333333333339</v>
      </c>
      <c r="D7" s="12">
        <f t="shared" ref="D7:Q7" si="0">(AVERAGE(D4:D6))</f>
        <v>0.71300000000000008</v>
      </c>
      <c r="E7" s="12">
        <f t="shared" si="0"/>
        <v>0.69899999999999995</v>
      </c>
      <c r="F7" s="12">
        <f t="shared" si="0"/>
        <v>0.69133333333333324</v>
      </c>
      <c r="G7" s="12">
        <f t="shared" si="0"/>
        <v>0.70799999999999985</v>
      </c>
      <c r="H7" s="12">
        <f t="shared" si="0"/>
        <v>0.7443333333333334</v>
      </c>
      <c r="I7" s="12">
        <f t="shared" si="0"/>
        <v>0.71633333333333338</v>
      </c>
      <c r="J7" s="12">
        <f t="shared" si="0"/>
        <v>0.70966666666666656</v>
      </c>
      <c r="K7" s="12">
        <f t="shared" si="0"/>
        <v>0.62766666666666671</v>
      </c>
      <c r="L7" s="12">
        <f t="shared" si="0"/>
        <v>0.6386666666666666</v>
      </c>
      <c r="M7" s="12">
        <f t="shared" si="0"/>
        <v>0.626</v>
      </c>
      <c r="N7" s="12">
        <f t="shared" si="0"/>
        <v>0.63200000000000001</v>
      </c>
      <c r="O7" s="12">
        <f t="shared" si="0"/>
        <v>0.63633333333333331</v>
      </c>
      <c r="P7" s="12">
        <f t="shared" si="0"/>
        <v>0.77700000000000002</v>
      </c>
      <c r="Q7" s="12">
        <f t="shared" si="0"/>
        <v>0.71799999999999997</v>
      </c>
    </row>
    <row r="8" spans="2:17" x14ac:dyDescent="0.35">
      <c r="B8" s="10" t="s">
        <v>18</v>
      </c>
      <c r="C8" s="11">
        <f>(STDEV(C4:C6))</f>
        <v>3.9259818304894521E-2</v>
      </c>
      <c r="D8" s="12">
        <f t="shared" ref="D8:Q8" si="1">(STDEV(D4:D6))</f>
        <v>3.0116440692751174E-2</v>
      </c>
      <c r="E8" s="12">
        <f t="shared" si="1"/>
        <v>6.0224579699654189E-2</v>
      </c>
      <c r="F8" s="12">
        <f t="shared" si="1"/>
        <v>7.5008888362202347E-2</v>
      </c>
      <c r="G8" s="12">
        <f t="shared" si="1"/>
        <v>7.0292247083159884E-2</v>
      </c>
      <c r="H8" s="12">
        <f t="shared" si="1"/>
        <v>4.5654499595695237E-2</v>
      </c>
      <c r="I8" s="12">
        <f t="shared" si="1"/>
        <v>2.7061657993059686E-2</v>
      </c>
      <c r="J8" s="12">
        <f t="shared" si="1"/>
        <v>1.3503086067019408E-2</v>
      </c>
      <c r="K8" s="12">
        <f t="shared" si="1"/>
        <v>7.2858309981314651E-2</v>
      </c>
      <c r="L8" s="12">
        <f t="shared" si="1"/>
        <v>3.4268547289509302E-2</v>
      </c>
      <c r="M8" s="12">
        <f t="shared" si="1"/>
        <v>3.1953090617340939E-2</v>
      </c>
      <c r="N8" s="12">
        <f t="shared" si="1"/>
        <v>1.6370705543744913E-2</v>
      </c>
      <c r="O8" s="12">
        <f t="shared" si="1"/>
        <v>1.09696551146029E-2</v>
      </c>
      <c r="P8" s="12">
        <f t="shared" si="1"/>
        <v>0.11552921708381823</v>
      </c>
      <c r="Q8" s="12">
        <f t="shared" si="1"/>
        <v>1.4933184523068093E-2</v>
      </c>
    </row>
    <row r="9" spans="2:17" x14ac:dyDescent="0.35">
      <c r="B9" s="10" t="s">
        <v>19</v>
      </c>
      <c r="C9" s="11">
        <f>(C8/C7)*100</f>
        <v>4.6007599576048257</v>
      </c>
      <c r="D9" s="12">
        <f t="shared" ref="D9:Q9" si="2">(D8/D7)*100</f>
        <v>4.2239047254910478</v>
      </c>
      <c r="E9" s="12">
        <f t="shared" si="2"/>
        <v>8.6158196995213423</v>
      </c>
      <c r="F9" s="12">
        <f t="shared" si="2"/>
        <v>10.849887419797835</v>
      </c>
      <c r="G9" s="12">
        <f t="shared" si="2"/>
        <v>9.9282834863220195</v>
      </c>
      <c r="H9" s="12">
        <f t="shared" si="2"/>
        <v>6.1336094396366194</v>
      </c>
      <c r="I9" s="12">
        <f t="shared" si="2"/>
        <v>3.7778024187612407</v>
      </c>
      <c r="J9" s="12">
        <f t="shared" si="2"/>
        <v>1.9027364115104854</v>
      </c>
      <c r="K9" s="12">
        <f t="shared" si="2"/>
        <v>11.607802971000741</v>
      </c>
      <c r="L9" s="12">
        <f t="shared" si="2"/>
        <v>5.3656389284200374</v>
      </c>
      <c r="M9" s="12">
        <f t="shared" si="2"/>
        <v>5.1043275746551018</v>
      </c>
      <c r="N9" s="12">
        <f t="shared" si="2"/>
        <v>2.5903015100862206</v>
      </c>
      <c r="O9" s="12">
        <f t="shared" si="2"/>
        <v>1.7238850363440912</v>
      </c>
      <c r="P9" s="12">
        <f t="shared" si="2"/>
        <v>14.868625107312514</v>
      </c>
      <c r="Q9" s="12">
        <f t="shared" si="2"/>
        <v>2.0798307135192333</v>
      </c>
    </row>
    <row r="10" spans="2:17" x14ac:dyDescent="0.35">
      <c r="B10" s="1" t="s">
        <v>20</v>
      </c>
      <c r="C10">
        <f>(C7/C7)*100</f>
        <v>100</v>
      </c>
      <c r="D10">
        <f>(D4/$C7)*100</f>
        <v>87.421875</v>
      </c>
      <c r="E10">
        <f>(E4/$C7)*100</f>
        <v>88.59375</v>
      </c>
      <c r="F10">
        <f t="shared" ref="F10:Q10" si="3">(F4/$C7)*100</f>
        <v>89.8828125</v>
      </c>
      <c r="G10">
        <f t="shared" si="3"/>
        <v>88.242187499999986</v>
      </c>
      <c r="H10">
        <f t="shared" si="3"/>
        <v>83.90625</v>
      </c>
      <c r="I10">
        <f t="shared" si="3"/>
        <v>86.484374999999986</v>
      </c>
      <c r="J10">
        <f t="shared" si="3"/>
        <v>84.726562499999986</v>
      </c>
      <c r="K10">
        <f t="shared" si="3"/>
        <v>69.84375</v>
      </c>
      <c r="L10">
        <f t="shared" si="3"/>
        <v>71.6015625</v>
      </c>
      <c r="M10">
        <f t="shared" si="3"/>
        <v>77.578125</v>
      </c>
      <c r="N10">
        <f t="shared" si="3"/>
        <v>75.703125</v>
      </c>
      <c r="O10">
        <f t="shared" si="3"/>
        <v>76.0546875</v>
      </c>
      <c r="P10">
        <f t="shared" si="3"/>
        <v>91.40625</v>
      </c>
      <c r="Q10">
        <f t="shared" si="3"/>
        <v>86.132812499999986</v>
      </c>
    </row>
    <row r="11" spans="2:17" x14ac:dyDescent="0.35">
      <c r="B11" s="1"/>
      <c r="D11">
        <f>(D5/$C7)*100</f>
        <v>80.5078125</v>
      </c>
      <c r="E11">
        <f t="shared" ref="E11:Q11" si="4">(E5/$C7)*100</f>
        <v>82.617187499999986</v>
      </c>
      <c r="F11">
        <f t="shared" si="4"/>
        <v>80.859374999999986</v>
      </c>
      <c r="G11">
        <f t="shared" si="4"/>
        <v>87.1875</v>
      </c>
      <c r="H11">
        <f t="shared" si="4"/>
        <v>84.374999999999986</v>
      </c>
      <c r="I11">
        <f t="shared" si="4"/>
        <v>84.960937499999986</v>
      </c>
      <c r="J11">
        <f t="shared" si="4"/>
        <v>83.203124999999986</v>
      </c>
      <c r="K11">
        <f t="shared" si="4"/>
        <v>83.3203125</v>
      </c>
      <c r="L11">
        <f t="shared" si="4"/>
        <v>79.3359375</v>
      </c>
      <c r="M11">
        <f t="shared" si="4"/>
        <v>72.070312499999986</v>
      </c>
      <c r="N11">
        <f t="shared" si="4"/>
        <v>74.53125</v>
      </c>
      <c r="O11">
        <f t="shared" si="4"/>
        <v>73.828125</v>
      </c>
      <c r="P11">
        <f t="shared" si="4"/>
        <v>104.4140625</v>
      </c>
      <c r="Q11">
        <f t="shared" si="4"/>
        <v>82.851562499999986</v>
      </c>
    </row>
    <row r="12" spans="2:17" x14ac:dyDescent="0.35">
      <c r="B12" s="1"/>
      <c r="D12">
        <f>(D6/$C7)*100</f>
        <v>82.734375</v>
      </c>
      <c r="E12">
        <f t="shared" ref="E12:Q12" si="5">(E6/$C7)*100</f>
        <v>74.53125</v>
      </c>
      <c r="F12">
        <f t="shared" si="5"/>
        <v>72.3046875</v>
      </c>
      <c r="G12">
        <f t="shared" si="5"/>
        <v>73.4765625</v>
      </c>
      <c r="H12">
        <f t="shared" si="5"/>
        <v>93.3984375</v>
      </c>
      <c r="I12">
        <f t="shared" si="5"/>
        <v>80.390625</v>
      </c>
      <c r="J12">
        <f t="shared" si="5"/>
        <v>81.5625</v>
      </c>
      <c r="K12">
        <f t="shared" si="5"/>
        <v>67.5</v>
      </c>
      <c r="L12">
        <f t="shared" si="5"/>
        <v>73.593749999999986</v>
      </c>
      <c r="M12">
        <f t="shared" si="5"/>
        <v>70.4296875</v>
      </c>
      <c r="N12">
        <f t="shared" si="5"/>
        <v>71.953125</v>
      </c>
      <c r="O12">
        <f t="shared" si="5"/>
        <v>73.828125</v>
      </c>
      <c r="P12">
        <f t="shared" si="5"/>
        <v>77.34375</v>
      </c>
      <c r="Q12">
        <f t="shared" si="5"/>
        <v>83.437499999999986</v>
      </c>
    </row>
    <row r="13" spans="2:17" x14ac:dyDescent="0.35">
      <c r="B13" s="10" t="s">
        <v>17</v>
      </c>
      <c r="C13" s="11">
        <v>100</v>
      </c>
      <c r="D13" s="13">
        <f t="shared" ref="D13:Q13" si="6">(AVERAGE(D10:D12))</f>
        <v>83.5546875</v>
      </c>
      <c r="E13" s="13">
        <f t="shared" si="6"/>
        <v>81.9140625</v>
      </c>
      <c r="F13" s="13">
        <f t="shared" si="6"/>
        <v>81.015625</v>
      </c>
      <c r="G13" s="13">
        <f t="shared" si="6"/>
        <v>82.96875</v>
      </c>
      <c r="H13" s="13">
        <f t="shared" si="6"/>
        <v>87.2265625</v>
      </c>
      <c r="I13" s="13">
        <f t="shared" si="6"/>
        <v>83.945312499999986</v>
      </c>
      <c r="J13" s="13">
        <f t="shared" si="6"/>
        <v>83.164062499999986</v>
      </c>
      <c r="K13" s="13">
        <f t="shared" si="6"/>
        <v>73.5546875</v>
      </c>
      <c r="L13" s="13">
        <f t="shared" si="6"/>
        <v>74.84375</v>
      </c>
      <c r="M13" s="13">
        <f t="shared" si="6"/>
        <v>73.359375</v>
      </c>
      <c r="N13" s="13">
        <f t="shared" si="6"/>
        <v>74.0625</v>
      </c>
      <c r="O13" s="13">
        <f t="shared" si="6"/>
        <v>74.5703125</v>
      </c>
      <c r="P13" s="13">
        <f t="shared" si="6"/>
        <v>91.0546875</v>
      </c>
      <c r="Q13" s="13">
        <f t="shared" si="6"/>
        <v>84.140624999999986</v>
      </c>
    </row>
    <row r="14" spans="2:17" x14ac:dyDescent="0.35">
      <c r="B14" s="10" t="s">
        <v>18</v>
      </c>
      <c r="C14" s="11"/>
      <c r="D14" s="13">
        <f t="shared" ref="D14:Q14" si="7">(STDEV(D10:D12))</f>
        <v>3.5292703936817804</v>
      </c>
      <c r="E14" s="13">
        <f t="shared" si="7"/>
        <v>7.0575679335532246</v>
      </c>
      <c r="F14" s="13">
        <f t="shared" si="7"/>
        <v>8.7901041049455859</v>
      </c>
      <c r="G14" s="13">
        <f t="shared" si="7"/>
        <v>8.2373727050577958</v>
      </c>
      <c r="H14" s="13">
        <f t="shared" si="7"/>
        <v>5.3501366713705352</v>
      </c>
      <c r="I14" s="13">
        <f t="shared" si="7"/>
        <v>3.1712880460616786</v>
      </c>
      <c r="J14" s="13">
        <f t="shared" si="7"/>
        <v>1.5823928984788282</v>
      </c>
      <c r="K14" s="13">
        <f t="shared" si="7"/>
        <v>8.5380832009353096</v>
      </c>
      <c r="L14" s="13">
        <f t="shared" si="7"/>
        <v>4.0158453854893699</v>
      </c>
      <c r="M14" s="13">
        <f t="shared" si="7"/>
        <v>3.7445028067196406</v>
      </c>
      <c r="N14" s="13">
        <f t="shared" si="7"/>
        <v>1.9184420559076054</v>
      </c>
      <c r="O14" s="13">
        <f t="shared" si="7"/>
        <v>1.2855064587425262</v>
      </c>
      <c r="P14" s="13">
        <f t="shared" si="7"/>
        <v>13.538580127009951</v>
      </c>
      <c r="Q14" s="13">
        <f t="shared" si="7"/>
        <v>1.7499825612970406</v>
      </c>
    </row>
    <row r="15" spans="2:17" x14ac:dyDescent="0.35">
      <c r="B15" s="10" t="s">
        <v>19</v>
      </c>
      <c r="C15" s="11"/>
      <c r="D15" s="13">
        <f t="shared" ref="D15:F15" si="8">(D14/D13)*100</f>
        <v>4.2239047254910513</v>
      </c>
      <c r="E15" s="14">
        <f t="shared" si="8"/>
        <v>8.6158196995213423</v>
      </c>
      <c r="F15" s="11">
        <f t="shared" si="8"/>
        <v>10.849887419797831</v>
      </c>
      <c r="G15" s="13">
        <f>(G14/G13)*100</f>
        <v>9.9282834863220142</v>
      </c>
      <c r="H15" s="14">
        <f t="shared" ref="H15:Q15" si="9">(H14/H13)*100</f>
        <v>6.1336094396366194</v>
      </c>
      <c r="I15" s="11">
        <f t="shared" si="9"/>
        <v>3.7778024187612371</v>
      </c>
      <c r="J15" s="12">
        <f t="shared" si="9"/>
        <v>1.902736411510475</v>
      </c>
      <c r="K15" s="13">
        <f t="shared" si="9"/>
        <v>11.607802971000741</v>
      </c>
      <c r="L15" s="14">
        <f t="shared" si="9"/>
        <v>5.3656389284200348</v>
      </c>
      <c r="M15" s="11">
        <f t="shared" si="9"/>
        <v>5.1043275746551018</v>
      </c>
      <c r="N15" s="13">
        <f t="shared" si="9"/>
        <v>2.5903015100862179</v>
      </c>
      <c r="O15" s="14">
        <f t="shared" si="9"/>
        <v>1.7238850363440896</v>
      </c>
      <c r="P15" s="11">
        <f t="shared" si="9"/>
        <v>14.868625107312516</v>
      </c>
      <c r="Q15" s="14">
        <f t="shared" si="9"/>
        <v>2.0798307135192315</v>
      </c>
    </row>
    <row r="18" spans="2:17" x14ac:dyDescent="0.35">
      <c r="B18" s="1" t="s">
        <v>21</v>
      </c>
      <c r="C18" s="15" t="s">
        <v>1</v>
      </c>
      <c r="D18" s="16"/>
      <c r="E18" s="17" t="s">
        <v>2</v>
      </c>
      <c r="F18" s="15"/>
      <c r="G18" s="16"/>
      <c r="H18" s="17" t="s">
        <v>3</v>
      </c>
      <c r="I18" s="15"/>
      <c r="J18" s="18" t="s">
        <v>4</v>
      </c>
      <c r="K18" s="16"/>
      <c r="L18" s="17" t="s">
        <v>5</v>
      </c>
      <c r="M18" s="15"/>
      <c r="N18" s="16"/>
      <c r="O18" s="17" t="s">
        <v>6</v>
      </c>
      <c r="P18" s="15"/>
      <c r="Q18" s="17" t="s">
        <v>4</v>
      </c>
    </row>
    <row r="19" spans="2:17" x14ac:dyDescent="0.35">
      <c r="B19" s="1"/>
      <c r="C19" s="15"/>
      <c r="D19" s="16" t="s">
        <v>8</v>
      </c>
      <c r="E19" s="17" t="s">
        <v>9</v>
      </c>
      <c r="F19" s="15" t="s">
        <v>10</v>
      </c>
      <c r="G19" s="19" t="s">
        <v>11</v>
      </c>
      <c r="H19" s="20" t="s">
        <v>12</v>
      </c>
      <c r="I19" s="21" t="s">
        <v>13</v>
      </c>
      <c r="J19" s="22" t="s">
        <v>14</v>
      </c>
      <c r="K19" s="16" t="s">
        <v>8</v>
      </c>
      <c r="L19" s="17" t="s">
        <v>9</v>
      </c>
      <c r="M19" s="15" t="s">
        <v>10</v>
      </c>
      <c r="N19" s="19" t="s">
        <v>11</v>
      </c>
      <c r="O19" s="20" t="s">
        <v>12</v>
      </c>
      <c r="P19" s="21" t="s">
        <v>13</v>
      </c>
      <c r="Q19" s="20" t="s">
        <v>14</v>
      </c>
    </row>
    <row r="20" spans="2:17" x14ac:dyDescent="0.35">
      <c r="B20" s="1" t="s">
        <v>29</v>
      </c>
      <c r="C20" s="40">
        <v>0.76300000000000001</v>
      </c>
      <c r="D20" s="40">
        <v>0.69599999999999995</v>
      </c>
      <c r="E20" s="40">
        <v>0.67700000000000005</v>
      </c>
      <c r="F20" s="40">
        <v>0.71299999999999997</v>
      </c>
      <c r="G20" s="40">
        <v>0.66900000000000004</v>
      </c>
      <c r="H20" s="40">
        <v>0.67</v>
      </c>
      <c r="I20" s="40">
        <v>0.71599999999999997</v>
      </c>
      <c r="J20" s="40">
        <v>0.749</v>
      </c>
      <c r="K20" s="40">
        <v>0.623</v>
      </c>
      <c r="L20" s="40">
        <v>0.59899999999999998</v>
      </c>
      <c r="M20" s="40">
        <v>0.64900000000000002</v>
      </c>
      <c r="N20" s="40">
        <v>0.623</v>
      </c>
      <c r="O20" s="40">
        <v>0.57399999999999995</v>
      </c>
      <c r="P20" s="40">
        <v>0.58599999999999997</v>
      </c>
      <c r="Q20" s="40">
        <v>0.71</v>
      </c>
    </row>
    <row r="21" spans="2:17" x14ac:dyDescent="0.35">
      <c r="B21" s="1" t="s">
        <v>23</v>
      </c>
      <c r="C21" s="40">
        <v>0.81</v>
      </c>
      <c r="D21" s="40">
        <v>0.63200000000000001</v>
      </c>
      <c r="E21" s="40">
        <v>0.63800000000000001</v>
      </c>
      <c r="F21" s="40">
        <v>0.68</v>
      </c>
      <c r="G21" s="40">
        <v>0.66200000000000003</v>
      </c>
      <c r="H21" s="40">
        <v>0.66400000000000003</v>
      </c>
      <c r="I21" s="40">
        <v>0.67700000000000005</v>
      </c>
      <c r="J21" s="40">
        <v>0.73899999999999999</v>
      </c>
      <c r="K21" s="40">
        <v>0.65700000000000003</v>
      </c>
      <c r="L21" s="40">
        <v>0.61799999999999999</v>
      </c>
      <c r="M21" s="40">
        <v>0.65900000000000003</v>
      </c>
      <c r="N21" s="40">
        <v>0.65</v>
      </c>
      <c r="O21" s="40">
        <v>0.621</v>
      </c>
      <c r="P21" s="40">
        <v>0.65900000000000003</v>
      </c>
      <c r="Q21" s="40">
        <v>0.69699999999999995</v>
      </c>
    </row>
    <row r="22" spans="2:17" x14ac:dyDescent="0.35">
      <c r="B22" s="1"/>
      <c r="C22" s="40">
        <v>0.753</v>
      </c>
      <c r="D22" s="40">
        <v>0.60599999999999998</v>
      </c>
      <c r="E22" s="40">
        <v>0.64800000000000002</v>
      </c>
      <c r="F22" s="40">
        <v>0.63500000000000001</v>
      </c>
      <c r="G22" s="40">
        <v>0.63200000000000001</v>
      </c>
      <c r="H22" s="40">
        <v>0.59</v>
      </c>
      <c r="I22" s="40">
        <v>0.61799999999999999</v>
      </c>
      <c r="J22" s="40">
        <v>0.72599999999999998</v>
      </c>
      <c r="K22" s="40">
        <v>0.67</v>
      </c>
      <c r="L22" s="40">
        <v>0.59499999999999997</v>
      </c>
      <c r="M22" s="40">
        <v>0.59599999999999997</v>
      </c>
      <c r="N22" s="40">
        <v>0.625</v>
      </c>
      <c r="O22" s="40">
        <v>0.63700000000000001</v>
      </c>
      <c r="P22" s="40">
        <v>0.71699999999999997</v>
      </c>
      <c r="Q22" s="40">
        <v>0.69899999999999995</v>
      </c>
    </row>
    <row r="23" spans="2:17" x14ac:dyDescent="0.35">
      <c r="B23" s="10" t="s">
        <v>17</v>
      </c>
      <c r="C23" s="11">
        <f>(AVERAGE(C20:C22))</f>
        <v>0.77533333333333332</v>
      </c>
      <c r="D23" s="11">
        <f t="shared" ref="D23:Q23" si="10">(AVERAGE(D20:D22))</f>
        <v>0.64466666666666661</v>
      </c>
      <c r="E23" s="11">
        <f t="shared" si="10"/>
        <v>0.65433333333333332</v>
      </c>
      <c r="F23" s="11">
        <f t="shared" si="10"/>
        <v>0.67600000000000005</v>
      </c>
      <c r="G23" s="11">
        <f t="shared" si="10"/>
        <v>0.65433333333333332</v>
      </c>
      <c r="H23" s="11">
        <f t="shared" si="10"/>
        <v>0.64133333333333331</v>
      </c>
      <c r="I23" s="11">
        <f t="shared" si="10"/>
        <v>0.67033333333333334</v>
      </c>
      <c r="J23" s="11">
        <f t="shared" si="10"/>
        <v>0.73799999999999999</v>
      </c>
      <c r="K23" s="11">
        <f t="shared" si="10"/>
        <v>0.65</v>
      </c>
      <c r="L23" s="11">
        <f t="shared" si="10"/>
        <v>0.60399999999999998</v>
      </c>
      <c r="M23" s="11">
        <f t="shared" si="10"/>
        <v>0.6346666666666666</v>
      </c>
      <c r="N23" s="11">
        <f t="shared" si="10"/>
        <v>0.63266666666666671</v>
      </c>
      <c r="O23" s="11">
        <f t="shared" si="10"/>
        <v>0.61066666666666658</v>
      </c>
      <c r="P23" s="11">
        <f t="shared" si="10"/>
        <v>0.65400000000000003</v>
      </c>
      <c r="Q23" s="11">
        <f t="shared" si="10"/>
        <v>0.70199999999999996</v>
      </c>
    </row>
    <row r="24" spans="2:17" x14ac:dyDescent="0.35">
      <c r="B24" s="10" t="s">
        <v>18</v>
      </c>
      <c r="C24" s="11">
        <f>(STDEV(C20:C22))</f>
        <v>3.0435724623102619E-2</v>
      </c>
      <c r="D24" s="11">
        <f t="shared" ref="D24:Q24" si="11">(STDEV(D20:D22))</f>
        <v>4.6317743180484643E-2</v>
      </c>
      <c r="E24" s="11">
        <f t="shared" si="11"/>
        <v>2.0256686138984677E-2</v>
      </c>
      <c r="F24" s="11">
        <f t="shared" si="11"/>
        <v>3.9153543900903767E-2</v>
      </c>
      <c r="G24" s="11">
        <f t="shared" si="11"/>
        <v>1.9655363983740775E-2</v>
      </c>
      <c r="H24" s="11">
        <f t="shared" si="11"/>
        <v>4.4557079497351895E-2</v>
      </c>
      <c r="I24" s="11">
        <f t="shared" si="11"/>
        <v>4.9338963642676287E-2</v>
      </c>
      <c r="J24" s="11">
        <f t="shared" si="11"/>
        <v>1.1532562594670805E-2</v>
      </c>
      <c r="K24" s="11">
        <f t="shared" si="11"/>
        <v>2.4269322199023217E-2</v>
      </c>
      <c r="L24" s="11">
        <f t="shared" si="11"/>
        <v>1.2288205727444518E-2</v>
      </c>
      <c r="M24" s="11">
        <f t="shared" si="11"/>
        <v>3.3857544703261272E-2</v>
      </c>
      <c r="N24" s="11">
        <f t="shared" si="11"/>
        <v>1.5044378795195691E-2</v>
      </c>
      <c r="O24" s="11">
        <f t="shared" si="11"/>
        <v>3.2746501085357732E-2</v>
      </c>
      <c r="P24" s="11">
        <f t="shared" si="11"/>
        <v>6.5642973729105242E-2</v>
      </c>
      <c r="Q24" s="11">
        <f t="shared" si="11"/>
        <v>7.0000000000000062E-3</v>
      </c>
    </row>
    <row r="25" spans="2:17" x14ac:dyDescent="0.35">
      <c r="B25" s="10" t="s">
        <v>19</v>
      </c>
      <c r="C25" s="11">
        <f>(C24/C23)*100</f>
        <v>3.9255018860407507</v>
      </c>
      <c r="D25" s="13">
        <f t="shared" ref="D25:F25" si="12">(D24/D23)*100</f>
        <v>7.1847585078311234</v>
      </c>
      <c r="E25" s="14">
        <f t="shared" si="12"/>
        <v>3.0957747537928699</v>
      </c>
      <c r="F25" s="11">
        <f t="shared" si="12"/>
        <v>5.7919443640390185</v>
      </c>
      <c r="G25" s="13">
        <f>(G24/G23)*100</f>
        <v>3.0038763092828491</v>
      </c>
      <c r="H25" s="14">
        <f t="shared" ref="H25:Q25" si="13">(H24/H23)*100</f>
        <v>6.9475695681941634</v>
      </c>
      <c r="I25" s="11">
        <f t="shared" si="13"/>
        <v>7.3603625523634451</v>
      </c>
      <c r="J25" s="12">
        <f t="shared" si="13"/>
        <v>1.5626778583564778</v>
      </c>
      <c r="K25" s="13">
        <f t="shared" si="13"/>
        <v>3.7337418767728026</v>
      </c>
      <c r="L25" s="14">
        <f t="shared" si="13"/>
        <v>2.0344711469279004</v>
      </c>
      <c r="M25" s="11">
        <f t="shared" si="13"/>
        <v>5.3346971696315038</v>
      </c>
      <c r="N25" s="13">
        <f t="shared" si="13"/>
        <v>2.3779313164165998</v>
      </c>
      <c r="O25" s="14">
        <f t="shared" si="13"/>
        <v>5.3624183000039958</v>
      </c>
      <c r="P25" s="11">
        <f t="shared" si="13"/>
        <v>10.037151946346366</v>
      </c>
      <c r="Q25" s="14">
        <f t="shared" si="13"/>
        <v>0.9971509971509982</v>
      </c>
    </row>
    <row r="26" spans="2:17" x14ac:dyDescent="0.35">
      <c r="B26" s="1" t="s">
        <v>20</v>
      </c>
      <c r="C26">
        <f>(C23/C23)*100</f>
        <v>100</v>
      </c>
      <c r="D26">
        <f>(D20/$C23)*100</f>
        <v>89.767841788478066</v>
      </c>
      <c r="E26">
        <f t="shared" ref="E26:Q26" si="14">(E20/$C23)*100</f>
        <v>87.317282889079976</v>
      </c>
      <c r="F26">
        <f t="shared" si="14"/>
        <v>91.960447119518491</v>
      </c>
      <c r="G26">
        <f t="shared" si="14"/>
        <v>86.285468615649179</v>
      </c>
      <c r="H26">
        <f t="shared" si="14"/>
        <v>86.414445399828026</v>
      </c>
      <c r="I26">
        <f t="shared" si="14"/>
        <v>92.34737747205503</v>
      </c>
      <c r="J26">
        <f t="shared" si="14"/>
        <v>96.603611349957006</v>
      </c>
      <c r="K26">
        <f t="shared" si="14"/>
        <v>80.352536543422175</v>
      </c>
      <c r="L26">
        <f t="shared" si="14"/>
        <v>77.257093723129827</v>
      </c>
      <c r="M26">
        <f t="shared" si="14"/>
        <v>83.70593293207223</v>
      </c>
      <c r="N26">
        <f t="shared" si="14"/>
        <v>80.352536543422175</v>
      </c>
      <c r="O26">
        <f t="shared" si="14"/>
        <v>74.032674118658633</v>
      </c>
      <c r="P26">
        <f t="shared" si="14"/>
        <v>75.580395528804814</v>
      </c>
      <c r="Q26">
        <f t="shared" si="14"/>
        <v>91.573516766981939</v>
      </c>
    </row>
    <row r="27" spans="2:17" x14ac:dyDescent="0.35">
      <c r="B27" s="1"/>
      <c r="D27">
        <f>(D21/$C23)*100</f>
        <v>81.513327601031818</v>
      </c>
      <c r="E27">
        <f t="shared" ref="E27:Q27" si="15">(E21/$C23)*100</f>
        <v>82.287188306104909</v>
      </c>
      <c r="F27">
        <f t="shared" si="15"/>
        <v>87.704213241616515</v>
      </c>
      <c r="G27">
        <f t="shared" si="15"/>
        <v>85.382631126397257</v>
      </c>
      <c r="H27">
        <f t="shared" si="15"/>
        <v>85.640584694754949</v>
      </c>
      <c r="I27">
        <f t="shared" si="15"/>
        <v>87.317282889079976</v>
      </c>
      <c r="J27">
        <f t="shared" si="15"/>
        <v>95.313843508168532</v>
      </c>
      <c r="K27">
        <f t="shared" si="15"/>
        <v>84.737747205503013</v>
      </c>
      <c r="L27">
        <f t="shared" si="15"/>
        <v>79.707652622527945</v>
      </c>
      <c r="M27">
        <f t="shared" si="15"/>
        <v>84.995700773860705</v>
      </c>
      <c r="N27">
        <f t="shared" si="15"/>
        <v>83.834909716251076</v>
      </c>
      <c r="O27">
        <f t="shared" si="15"/>
        <v>80.094582975064483</v>
      </c>
      <c r="P27">
        <f t="shared" si="15"/>
        <v>84.995700773860705</v>
      </c>
      <c r="Q27">
        <f t="shared" si="15"/>
        <v>89.896818572656926</v>
      </c>
    </row>
    <row r="28" spans="2:17" x14ac:dyDescent="0.35">
      <c r="B28" s="1"/>
      <c r="D28">
        <f>(D22/$C23)*100</f>
        <v>78.159931212381778</v>
      </c>
      <c r="E28">
        <f t="shared" ref="E28:Q28" si="16">(E22/$C23)*100</f>
        <v>83.576956147893384</v>
      </c>
      <c r="F28">
        <f t="shared" si="16"/>
        <v>81.900257953568357</v>
      </c>
      <c r="G28">
        <f t="shared" si="16"/>
        <v>81.513327601031818</v>
      </c>
      <c r="H28">
        <f t="shared" si="16"/>
        <v>76.096302665520199</v>
      </c>
      <c r="I28">
        <f t="shared" si="16"/>
        <v>79.707652622527945</v>
      </c>
      <c r="J28">
        <f t="shared" si="16"/>
        <v>93.637145313843504</v>
      </c>
      <c r="K28">
        <f t="shared" si="16"/>
        <v>86.414445399828026</v>
      </c>
      <c r="L28">
        <f t="shared" si="16"/>
        <v>76.741186586414443</v>
      </c>
      <c r="M28">
        <f t="shared" si="16"/>
        <v>76.870163370593289</v>
      </c>
      <c r="N28">
        <f t="shared" si="16"/>
        <v>80.610490111779882</v>
      </c>
      <c r="O28">
        <f t="shared" si="16"/>
        <v>82.158211521926063</v>
      </c>
      <c r="P28">
        <f t="shared" si="16"/>
        <v>92.476354256233876</v>
      </c>
      <c r="Q28">
        <f t="shared" si="16"/>
        <v>90.154772141014618</v>
      </c>
    </row>
    <row r="29" spans="2:17" x14ac:dyDescent="0.35">
      <c r="B29" s="10" t="s">
        <v>17</v>
      </c>
      <c r="C29" s="11">
        <v>100</v>
      </c>
      <c r="D29" s="13">
        <f t="shared" ref="D29:Q29" si="17">(AVERAGE(D26:D28))</f>
        <v>83.147033533963892</v>
      </c>
      <c r="E29" s="13">
        <f t="shared" si="17"/>
        <v>84.393809114359428</v>
      </c>
      <c r="F29" s="13">
        <f t="shared" si="17"/>
        <v>87.18830610490113</v>
      </c>
      <c r="G29" s="13">
        <f t="shared" si="17"/>
        <v>84.393809114359414</v>
      </c>
      <c r="H29" s="13">
        <f t="shared" si="17"/>
        <v>82.717110920034386</v>
      </c>
      <c r="I29" s="13">
        <f t="shared" si="17"/>
        <v>86.457437661220979</v>
      </c>
      <c r="J29" s="13">
        <f t="shared" si="17"/>
        <v>95.184866723989686</v>
      </c>
      <c r="K29" s="13">
        <f t="shared" si="17"/>
        <v>83.834909716251062</v>
      </c>
      <c r="L29" s="13">
        <f t="shared" si="17"/>
        <v>77.901977644024072</v>
      </c>
      <c r="M29" s="13">
        <f t="shared" si="17"/>
        <v>81.857265692175403</v>
      </c>
      <c r="N29" s="13">
        <f t="shared" si="17"/>
        <v>81.599312123817711</v>
      </c>
      <c r="O29" s="13">
        <f t="shared" si="17"/>
        <v>78.761822871883069</v>
      </c>
      <c r="P29" s="13">
        <f t="shared" si="17"/>
        <v>84.350816852966474</v>
      </c>
      <c r="Q29" s="13">
        <f t="shared" si="17"/>
        <v>90.541702493551156</v>
      </c>
    </row>
    <row r="30" spans="2:17" x14ac:dyDescent="0.35">
      <c r="B30" s="10" t="s">
        <v>18</v>
      </c>
      <c r="C30" s="11"/>
      <c r="D30" s="13">
        <f t="shared" ref="D30:Q30" si="18">(STDEV(D26:D28))</f>
        <v>5.9739135658406619</v>
      </c>
      <c r="E30" s="13">
        <f t="shared" si="18"/>
        <v>2.6126422363264847</v>
      </c>
      <c r="F30" s="13">
        <f t="shared" si="18"/>
        <v>5.0498981815439139</v>
      </c>
      <c r="G30" s="13">
        <f t="shared" si="18"/>
        <v>2.5350856384876277</v>
      </c>
      <c r="H30" s="13">
        <f t="shared" si="18"/>
        <v>5.7468288259697191</v>
      </c>
      <c r="I30" s="13">
        <f t="shared" si="18"/>
        <v>6.363580865349479</v>
      </c>
      <c r="J30" s="13">
        <f t="shared" si="18"/>
        <v>1.4874328368019099</v>
      </c>
      <c r="K30" s="13">
        <f t="shared" si="18"/>
        <v>3.1301791314303378</v>
      </c>
      <c r="L30" s="13">
        <f t="shared" si="18"/>
        <v>1.5848932580538946</v>
      </c>
      <c r="M30" s="13">
        <f t="shared" si="18"/>
        <v>4.3668372360182195</v>
      </c>
      <c r="N30" s="13">
        <f t="shared" si="18"/>
        <v>1.9403755969727901</v>
      </c>
      <c r="O30" s="13">
        <f t="shared" si="18"/>
        <v>4.2235384030985941</v>
      </c>
      <c r="P30" s="13">
        <f t="shared" si="18"/>
        <v>8.4664196555165816</v>
      </c>
      <c r="Q30" s="13">
        <f t="shared" si="18"/>
        <v>0.90283748925193064</v>
      </c>
    </row>
    <row r="31" spans="2:17" x14ac:dyDescent="0.35">
      <c r="B31" s="10" t="s">
        <v>19</v>
      </c>
      <c r="C31" s="11"/>
      <c r="D31" s="13">
        <f t="shared" ref="D31:F31" si="19">(D30/D29)*100</f>
        <v>7.1847585078311154</v>
      </c>
      <c r="E31" s="14">
        <f t="shared" si="19"/>
        <v>3.0957747537928695</v>
      </c>
      <c r="F31" s="11">
        <f t="shared" si="19"/>
        <v>5.7919443640390247</v>
      </c>
      <c r="G31" s="13">
        <f>(G30/G29)*100</f>
        <v>3.0038763092828438</v>
      </c>
      <c r="H31" s="14">
        <f t="shared" ref="H31:Q31" si="20">(H30/H29)*100</f>
        <v>6.9475695681941616</v>
      </c>
      <c r="I31" s="11">
        <f t="shared" si="20"/>
        <v>7.3603625523634451</v>
      </c>
      <c r="J31" s="12">
        <f t="shared" si="20"/>
        <v>1.562677858356478</v>
      </c>
      <c r="K31" s="13">
        <f t="shared" si="20"/>
        <v>3.7337418767728039</v>
      </c>
      <c r="L31" s="14">
        <f t="shared" si="20"/>
        <v>2.0344711469279022</v>
      </c>
      <c r="M31" s="11">
        <f t="shared" si="20"/>
        <v>5.334697169631502</v>
      </c>
      <c r="N31" s="13">
        <f t="shared" si="20"/>
        <v>2.3779313164166016</v>
      </c>
      <c r="O31" s="14">
        <f t="shared" si="20"/>
        <v>5.3624183000040002</v>
      </c>
      <c r="P31" s="11">
        <f t="shared" si="20"/>
        <v>10.037151946346365</v>
      </c>
      <c r="Q31" s="14">
        <f t="shared" si="20"/>
        <v>0.99715099715099276</v>
      </c>
    </row>
    <row r="34" spans="2:17" x14ac:dyDescent="0.35">
      <c r="B34" s="1" t="s">
        <v>24</v>
      </c>
      <c r="C34" s="23" t="s">
        <v>1</v>
      </c>
      <c r="D34" s="24"/>
      <c r="E34" s="25" t="s">
        <v>2</v>
      </c>
      <c r="F34" s="23"/>
      <c r="G34" s="24"/>
      <c r="H34" s="25" t="s">
        <v>3</v>
      </c>
      <c r="I34" s="23"/>
      <c r="J34" s="26" t="s">
        <v>4</v>
      </c>
      <c r="K34" s="24"/>
      <c r="L34" s="25" t="s">
        <v>5</v>
      </c>
      <c r="M34" s="23"/>
      <c r="N34" s="24"/>
      <c r="O34" s="25" t="s">
        <v>6</v>
      </c>
      <c r="P34" s="23"/>
      <c r="Q34" s="25" t="s">
        <v>4</v>
      </c>
    </row>
    <row r="35" spans="2:17" x14ac:dyDescent="0.35">
      <c r="B35" s="1"/>
      <c r="C35" s="23"/>
      <c r="D35" s="24" t="s">
        <v>8</v>
      </c>
      <c r="E35" s="25" t="s">
        <v>9</v>
      </c>
      <c r="F35" s="23" t="s">
        <v>10</v>
      </c>
      <c r="G35" s="27" t="s">
        <v>11</v>
      </c>
      <c r="H35" s="28" t="s">
        <v>12</v>
      </c>
      <c r="I35" s="29" t="s">
        <v>13</v>
      </c>
      <c r="J35" s="30" t="s">
        <v>14</v>
      </c>
      <c r="K35" s="24" t="s">
        <v>8</v>
      </c>
      <c r="L35" s="25" t="s">
        <v>9</v>
      </c>
      <c r="M35" s="23" t="s">
        <v>10</v>
      </c>
      <c r="N35" s="27" t="s">
        <v>11</v>
      </c>
      <c r="O35" s="28" t="s">
        <v>12</v>
      </c>
      <c r="P35" s="29" t="s">
        <v>13</v>
      </c>
      <c r="Q35" s="28" t="s">
        <v>14</v>
      </c>
    </row>
    <row r="36" spans="2:17" x14ac:dyDescent="0.35">
      <c r="B36" s="1" t="s">
        <v>29</v>
      </c>
      <c r="C36">
        <v>0.248</v>
      </c>
      <c r="D36">
        <v>0.24099999999999999</v>
      </c>
      <c r="E36">
        <v>0.22800000000000001</v>
      </c>
      <c r="F36">
        <v>0.23300000000000001</v>
      </c>
      <c r="G36">
        <v>0.193</v>
      </c>
      <c r="H36">
        <v>0.23400000000000001</v>
      </c>
      <c r="I36">
        <v>0.224</v>
      </c>
      <c r="J36">
        <v>0.221</v>
      </c>
      <c r="K36">
        <v>0.193</v>
      </c>
      <c r="L36">
        <v>0.187</v>
      </c>
      <c r="M36">
        <v>0.189</v>
      </c>
      <c r="N36">
        <v>0.183</v>
      </c>
      <c r="O36">
        <v>0.19</v>
      </c>
      <c r="P36">
        <v>0.192</v>
      </c>
      <c r="Q36">
        <v>0.20799999999999999</v>
      </c>
    </row>
    <row r="37" spans="2:17" x14ac:dyDescent="0.35">
      <c r="B37" s="1" t="s">
        <v>23</v>
      </c>
      <c r="C37">
        <v>0.24299999999999999</v>
      </c>
      <c r="D37">
        <v>0.19500000000000001</v>
      </c>
      <c r="E37">
        <v>0.20300000000000001</v>
      </c>
      <c r="F37">
        <v>0.216</v>
      </c>
      <c r="G37">
        <v>0.20799999999999999</v>
      </c>
      <c r="H37">
        <v>0.20100000000000001</v>
      </c>
      <c r="I37">
        <v>0.22</v>
      </c>
      <c r="J37">
        <v>0.22600000000000001</v>
      </c>
      <c r="K37">
        <v>0.21</v>
      </c>
      <c r="L37">
        <v>0.18099999999999999</v>
      </c>
      <c r="M37">
        <v>0.18099999999999999</v>
      </c>
      <c r="N37">
        <v>0.17599999999999999</v>
      </c>
      <c r="O37">
        <v>0.19</v>
      </c>
      <c r="P37">
        <v>0.20599999999999999</v>
      </c>
      <c r="Q37">
        <v>0.21</v>
      </c>
    </row>
    <row r="38" spans="2:17" x14ac:dyDescent="0.35">
      <c r="B38" s="1"/>
      <c r="C38">
        <v>0.23499999999999999</v>
      </c>
      <c r="D38">
        <v>0.19800000000000001</v>
      </c>
      <c r="E38">
        <v>0.20300000000000001</v>
      </c>
      <c r="F38">
        <v>0.191</v>
      </c>
      <c r="G38">
        <v>0.191</v>
      </c>
      <c r="H38">
        <v>0.19500000000000001</v>
      </c>
      <c r="I38">
        <v>0.22900000000000001</v>
      </c>
      <c r="J38">
        <v>0.22</v>
      </c>
      <c r="K38">
        <v>0.20899999999999999</v>
      </c>
      <c r="L38">
        <v>0.20300000000000001</v>
      </c>
      <c r="M38">
        <v>0.21199999999999999</v>
      </c>
      <c r="N38">
        <v>0.20899999999999999</v>
      </c>
      <c r="O38">
        <v>0.24099999999999999</v>
      </c>
      <c r="P38">
        <v>0.20799999999999999</v>
      </c>
      <c r="Q38">
        <v>0.23</v>
      </c>
    </row>
    <row r="39" spans="2:17" x14ac:dyDescent="0.35">
      <c r="B39" s="10" t="s">
        <v>17</v>
      </c>
      <c r="C39" s="31">
        <f>(AVERAGE(C36:C38))</f>
        <v>0.24199999999999999</v>
      </c>
      <c r="D39" s="13">
        <f t="shared" ref="D39:Q39" si="21">(AVERAGE(D36:D38))</f>
        <v>0.21133333333333335</v>
      </c>
      <c r="E39" s="14">
        <f t="shared" si="21"/>
        <v>0.21133333333333337</v>
      </c>
      <c r="F39" s="11">
        <f t="shared" si="21"/>
        <v>0.21333333333333335</v>
      </c>
      <c r="G39" s="11">
        <f t="shared" si="21"/>
        <v>0.19733333333333336</v>
      </c>
      <c r="H39" s="11">
        <f t="shared" si="21"/>
        <v>0.21000000000000005</v>
      </c>
      <c r="I39" s="11">
        <f t="shared" si="21"/>
        <v>0.22433333333333336</v>
      </c>
      <c r="J39" s="11">
        <f t="shared" si="21"/>
        <v>0.22233333333333336</v>
      </c>
      <c r="K39" s="11">
        <f t="shared" si="21"/>
        <v>0.20399999999999999</v>
      </c>
      <c r="L39" s="11">
        <f t="shared" si="21"/>
        <v>0.19033333333333333</v>
      </c>
      <c r="M39" s="11">
        <f t="shared" si="21"/>
        <v>0.19399999999999998</v>
      </c>
      <c r="N39" s="11">
        <f t="shared" si="21"/>
        <v>0.18933333333333333</v>
      </c>
      <c r="O39" s="11">
        <f t="shared" si="21"/>
        <v>0.20699999999999999</v>
      </c>
      <c r="P39" s="11">
        <f t="shared" si="21"/>
        <v>0.20199999999999999</v>
      </c>
      <c r="Q39" s="11">
        <f t="shared" si="21"/>
        <v>0.216</v>
      </c>
    </row>
    <row r="40" spans="2:17" x14ac:dyDescent="0.35">
      <c r="B40" s="10" t="s">
        <v>18</v>
      </c>
      <c r="C40" s="11">
        <f>(STDEV(C36:C38))</f>
        <v>6.5574385243020068E-3</v>
      </c>
      <c r="D40" s="11">
        <f t="shared" ref="D40:Q40" si="22">(STDEV(D36:D38))</f>
        <v>2.5735837529276811E-2</v>
      </c>
      <c r="E40" s="11">
        <f t="shared" si="22"/>
        <v>1.4433756729740642E-2</v>
      </c>
      <c r="F40" s="11">
        <f t="shared" si="22"/>
        <v>2.1126602503321101E-2</v>
      </c>
      <c r="G40" s="11">
        <f t="shared" si="22"/>
        <v>9.2915732431775606E-3</v>
      </c>
      <c r="H40" s="11">
        <f t="shared" si="22"/>
        <v>2.1000000000000005E-2</v>
      </c>
      <c r="I40" s="11">
        <f t="shared" si="22"/>
        <v>4.5092497528228985E-3</v>
      </c>
      <c r="J40" s="11">
        <f t="shared" si="22"/>
        <v>3.2145502536643214E-3</v>
      </c>
      <c r="K40" s="11">
        <f t="shared" si="22"/>
        <v>9.5393920141694493E-3</v>
      </c>
      <c r="L40" s="11">
        <f t="shared" si="22"/>
        <v>1.1372481406154664E-2</v>
      </c>
      <c r="M40" s="11">
        <f t="shared" si="22"/>
        <v>1.609347693943108E-2</v>
      </c>
      <c r="N40" s="11">
        <f t="shared" si="22"/>
        <v>1.7387735140993302E-2</v>
      </c>
      <c r="O40" s="11">
        <f t="shared" si="22"/>
        <v>2.9444863728670792E-2</v>
      </c>
      <c r="P40" s="11">
        <f t="shared" si="22"/>
        <v>8.7177978870813383E-3</v>
      </c>
      <c r="Q40" s="11">
        <f t="shared" si="22"/>
        <v>1.216552506059645E-2</v>
      </c>
    </row>
    <row r="41" spans="2:17" x14ac:dyDescent="0.35">
      <c r="B41" s="10" t="s">
        <v>19</v>
      </c>
      <c r="C41" s="11">
        <f>(C40/C38)*100</f>
        <v>2.790399372043407</v>
      </c>
      <c r="D41" s="11">
        <f t="shared" ref="D41:Q41" si="23">(D40/D38)*100</f>
        <v>12.997897742058996</v>
      </c>
      <c r="E41" s="11">
        <f t="shared" si="23"/>
        <v>7.1102249900200203</v>
      </c>
      <c r="F41" s="11">
        <f t="shared" si="23"/>
        <v>11.061048431058168</v>
      </c>
      <c r="G41" s="11">
        <f t="shared" si="23"/>
        <v>4.8646980330772571</v>
      </c>
      <c r="H41" s="11">
        <f t="shared" si="23"/>
        <v>10.769230769230772</v>
      </c>
      <c r="I41" s="11">
        <f t="shared" si="23"/>
        <v>1.9691046955558507</v>
      </c>
      <c r="J41" s="11">
        <f t="shared" si="23"/>
        <v>1.4611592062110552</v>
      </c>
      <c r="K41" s="11">
        <f t="shared" si="23"/>
        <v>4.5643023991241387</v>
      </c>
      <c r="L41" s="11">
        <f t="shared" si="23"/>
        <v>5.6022075892387502</v>
      </c>
      <c r="M41" s="11">
        <f t="shared" si="23"/>
        <v>7.5912627072788119</v>
      </c>
      <c r="N41" s="11">
        <f t="shared" si="23"/>
        <v>8.319490498082919</v>
      </c>
      <c r="O41" s="11">
        <f t="shared" si="23"/>
        <v>12.21778577953145</v>
      </c>
      <c r="P41" s="11">
        <f t="shared" si="23"/>
        <v>4.1912489841737202</v>
      </c>
      <c r="Q41" s="11">
        <f t="shared" si="23"/>
        <v>5.2893587219984566</v>
      </c>
    </row>
    <row r="42" spans="2:17" x14ac:dyDescent="0.35">
      <c r="B42" s="1" t="s">
        <v>20</v>
      </c>
      <c r="C42">
        <f>(C39/C39)*100</f>
        <v>100</v>
      </c>
      <c r="D42">
        <f>(D36/$C39)*100</f>
        <v>99.586776859504127</v>
      </c>
      <c r="E42">
        <f t="shared" ref="E42:Q42" si="24">(E36/$C39)*100</f>
        <v>94.214876033057863</v>
      </c>
      <c r="F42">
        <f t="shared" si="24"/>
        <v>96.280991735537199</v>
      </c>
      <c r="G42">
        <f t="shared" si="24"/>
        <v>79.752066115702476</v>
      </c>
      <c r="H42">
        <f t="shared" si="24"/>
        <v>96.694214876033072</v>
      </c>
      <c r="I42">
        <f t="shared" si="24"/>
        <v>92.561983471074385</v>
      </c>
      <c r="J42">
        <f t="shared" si="24"/>
        <v>91.32231404958678</v>
      </c>
      <c r="K42">
        <f t="shared" si="24"/>
        <v>79.752066115702476</v>
      </c>
      <c r="L42">
        <f t="shared" si="24"/>
        <v>77.272727272727266</v>
      </c>
      <c r="M42">
        <f t="shared" si="24"/>
        <v>78.099173553719012</v>
      </c>
      <c r="N42">
        <f t="shared" si="24"/>
        <v>75.619834710743802</v>
      </c>
      <c r="O42">
        <f t="shared" si="24"/>
        <v>78.512396694214885</v>
      </c>
      <c r="P42">
        <f t="shared" si="24"/>
        <v>79.338842975206617</v>
      </c>
      <c r="Q42">
        <f t="shared" si="24"/>
        <v>85.950413223140501</v>
      </c>
    </row>
    <row r="43" spans="2:17" x14ac:dyDescent="0.35">
      <c r="B43" s="1"/>
      <c r="D43">
        <f>(D37/$C39)*100</f>
        <v>80.578512396694222</v>
      </c>
      <c r="E43">
        <f t="shared" ref="E43:Q43" si="25">(E37/$C39)*100</f>
        <v>83.884297520661164</v>
      </c>
      <c r="F43">
        <f t="shared" si="25"/>
        <v>89.256198347107443</v>
      </c>
      <c r="G43">
        <f t="shared" si="25"/>
        <v>85.950413223140501</v>
      </c>
      <c r="H43">
        <f t="shared" si="25"/>
        <v>83.057851239669432</v>
      </c>
      <c r="I43">
        <f t="shared" si="25"/>
        <v>90.909090909090921</v>
      </c>
      <c r="J43">
        <f t="shared" si="25"/>
        <v>93.388429752066131</v>
      </c>
      <c r="K43">
        <f t="shared" si="25"/>
        <v>86.776859504132233</v>
      </c>
      <c r="L43">
        <f t="shared" si="25"/>
        <v>74.793388429752056</v>
      </c>
      <c r="M43">
        <f t="shared" si="25"/>
        <v>74.793388429752056</v>
      </c>
      <c r="N43">
        <f t="shared" si="25"/>
        <v>72.727272727272734</v>
      </c>
      <c r="O43">
        <f t="shared" si="25"/>
        <v>78.512396694214885</v>
      </c>
      <c r="P43">
        <f t="shared" si="25"/>
        <v>85.123966942148755</v>
      </c>
      <c r="Q43">
        <f t="shared" si="25"/>
        <v>86.776859504132233</v>
      </c>
    </row>
    <row r="44" spans="2:17" x14ac:dyDescent="0.35">
      <c r="B44" s="1"/>
      <c r="D44">
        <f>(D38/$C39)*100</f>
        <v>81.818181818181827</v>
      </c>
      <c r="E44">
        <f t="shared" ref="E44:Q44" si="26">(E38/$C39)*100</f>
        <v>83.884297520661164</v>
      </c>
      <c r="F44">
        <f t="shared" si="26"/>
        <v>78.925619834710744</v>
      </c>
      <c r="G44">
        <f t="shared" si="26"/>
        <v>78.925619834710744</v>
      </c>
      <c r="H44">
        <f t="shared" si="26"/>
        <v>80.578512396694222</v>
      </c>
      <c r="I44">
        <f t="shared" si="26"/>
        <v>94.628099173553721</v>
      </c>
      <c r="J44">
        <f t="shared" si="26"/>
        <v>90.909090909090921</v>
      </c>
      <c r="K44">
        <f t="shared" si="26"/>
        <v>86.36363636363636</v>
      </c>
      <c r="L44">
        <f t="shared" si="26"/>
        <v>83.884297520661164</v>
      </c>
      <c r="M44">
        <f t="shared" si="26"/>
        <v>87.603305785123965</v>
      </c>
      <c r="N44">
        <f t="shared" si="26"/>
        <v>86.36363636363636</v>
      </c>
      <c r="O44">
        <f t="shared" si="26"/>
        <v>99.586776859504127</v>
      </c>
      <c r="P44">
        <f t="shared" si="26"/>
        <v>85.950413223140501</v>
      </c>
      <c r="Q44">
        <f t="shared" si="26"/>
        <v>95.041322314049594</v>
      </c>
    </row>
    <row r="45" spans="2:17" x14ac:dyDescent="0.35">
      <c r="B45" s="10" t="s">
        <v>17</v>
      </c>
      <c r="C45" s="11">
        <v>100</v>
      </c>
      <c r="D45" s="13">
        <f t="shared" ref="D45:Q45" si="27">(AVERAGE(D42:D44))</f>
        <v>87.327823691460068</v>
      </c>
      <c r="E45" s="13">
        <f t="shared" si="27"/>
        <v>87.327823691460068</v>
      </c>
      <c r="F45" s="13">
        <f t="shared" si="27"/>
        <v>88.1542699724518</v>
      </c>
      <c r="G45" s="13">
        <f t="shared" si="27"/>
        <v>81.542699724517902</v>
      </c>
      <c r="H45" s="13">
        <f t="shared" si="27"/>
        <v>86.776859504132247</v>
      </c>
      <c r="I45" s="13">
        <f t="shared" si="27"/>
        <v>92.699724517906347</v>
      </c>
      <c r="J45" s="13">
        <f t="shared" si="27"/>
        <v>91.873278236914601</v>
      </c>
      <c r="K45" s="13">
        <f t="shared" si="27"/>
        <v>84.297520661157023</v>
      </c>
      <c r="L45" s="13">
        <f t="shared" si="27"/>
        <v>78.650137741046834</v>
      </c>
      <c r="M45" s="13">
        <f t="shared" si="27"/>
        <v>80.165289256198335</v>
      </c>
      <c r="N45" s="13">
        <f t="shared" si="27"/>
        <v>78.236914600550961</v>
      </c>
      <c r="O45" s="13">
        <f t="shared" si="27"/>
        <v>85.537190082644642</v>
      </c>
      <c r="P45" s="13">
        <f t="shared" si="27"/>
        <v>83.471074380165291</v>
      </c>
      <c r="Q45" s="13">
        <f t="shared" si="27"/>
        <v>89.256198347107443</v>
      </c>
    </row>
    <row r="46" spans="2:17" x14ac:dyDescent="0.35">
      <c r="B46" s="10" t="s">
        <v>18</v>
      </c>
      <c r="C46" s="11"/>
      <c r="D46" s="13">
        <f t="shared" ref="D46:Q46" si="28">(STDEV(D42:D44))</f>
        <v>10.634643607139175</v>
      </c>
      <c r="E46" s="13">
        <f t="shared" si="28"/>
        <v>5.9643622850167972</v>
      </c>
      <c r="F46" s="13">
        <f t="shared" si="28"/>
        <v>8.7300010344302112</v>
      </c>
      <c r="G46" s="13">
        <f t="shared" si="28"/>
        <v>3.8394930756932135</v>
      </c>
      <c r="H46" s="13">
        <f t="shared" si="28"/>
        <v>8.6776859504132275</v>
      </c>
      <c r="I46" s="13">
        <f t="shared" si="28"/>
        <v>1.8633263441416874</v>
      </c>
      <c r="J46" s="13">
        <f t="shared" si="28"/>
        <v>1.3283265511009616</v>
      </c>
      <c r="K46" s="13">
        <f t="shared" si="28"/>
        <v>3.9418975265163056</v>
      </c>
      <c r="L46" s="13">
        <f t="shared" si="28"/>
        <v>4.6993724818820972</v>
      </c>
      <c r="M46" s="13">
        <f t="shared" si="28"/>
        <v>6.65019708240954</v>
      </c>
      <c r="N46" s="13">
        <f t="shared" si="28"/>
        <v>7.185014521071607</v>
      </c>
      <c r="O46" s="13">
        <f t="shared" si="28"/>
        <v>12.167299061434127</v>
      </c>
      <c r="P46" s="13">
        <f t="shared" si="28"/>
        <v>3.6023958211079918</v>
      </c>
      <c r="Q46" s="13">
        <f t="shared" si="28"/>
        <v>5.0270764713208456</v>
      </c>
    </row>
    <row r="47" spans="2:17" x14ac:dyDescent="0.35">
      <c r="B47" s="10" t="s">
        <v>19</v>
      </c>
      <c r="C47" s="11"/>
      <c r="D47" s="13">
        <f t="shared" ref="D47:F47" si="29">(D46/D45)*100</f>
        <v>12.177841102181452</v>
      </c>
      <c r="E47" s="14">
        <f t="shared" si="29"/>
        <v>6.8298533421485716</v>
      </c>
      <c r="F47" s="11">
        <f t="shared" si="29"/>
        <v>9.9030949234317696</v>
      </c>
      <c r="G47" s="13">
        <f>(G46/G45)*100</f>
        <v>4.7085675218805285</v>
      </c>
      <c r="H47" s="14">
        <f t="shared" ref="H47:Q47" si="30">(H46/H45)*100</f>
        <v>10.000000000000004</v>
      </c>
      <c r="I47" s="11">
        <f t="shared" si="30"/>
        <v>2.0100667546015822</v>
      </c>
      <c r="J47" s="12">
        <f t="shared" si="30"/>
        <v>1.4458247017980481</v>
      </c>
      <c r="K47" s="13">
        <f t="shared" si="30"/>
        <v>4.6761725559654215</v>
      </c>
      <c r="L47" s="14">
        <f t="shared" si="30"/>
        <v>5.975034013741511</v>
      </c>
      <c r="M47" s="11">
        <f t="shared" si="30"/>
        <v>8.295606669809839</v>
      </c>
      <c r="N47" s="13">
        <f t="shared" si="30"/>
        <v>9.1836629265809631</v>
      </c>
      <c r="O47" s="14">
        <f t="shared" si="30"/>
        <v>14.224571849599316</v>
      </c>
      <c r="P47" s="11">
        <f t="shared" si="30"/>
        <v>4.3157415282580898</v>
      </c>
      <c r="Q47" s="14">
        <f t="shared" si="30"/>
        <v>5.63218752805391</v>
      </c>
    </row>
    <row r="50" spans="2:17" x14ac:dyDescent="0.35">
      <c r="B50" s="1" t="s">
        <v>25</v>
      </c>
      <c r="C50" s="32" t="s">
        <v>1</v>
      </c>
      <c r="D50" s="33"/>
      <c r="E50" s="34" t="s">
        <v>2</v>
      </c>
      <c r="F50" s="32"/>
      <c r="G50" s="33"/>
      <c r="H50" s="34" t="s">
        <v>3</v>
      </c>
      <c r="I50" s="32"/>
      <c r="J50" s="35" t="s">
        <v>4</v>
      </c>
      <c r="K50" s="33"/>
      <c r="L50" s="34" t="s">
        <v>5</v>
      </c>
      <c r="M50" s="32"/>
      <c r="N50" s="33"/>
      <c r="O50" s="34" t="s">
        <v>6</v>
      </c>
      <c r="P50" s="32"/>
      <c r="Q50" s="34" t="s">
        <v>4</v>
      </c>
    </row>
    <row r="51" spans="2:17" x14ac:dyDescent="0.35">
      <c r="B51" s="1"/>
      <c r="C51" s="32"/>
      <c r="D51" s="33" t="s">
        <v>8</v>
      </c>
      <c r="E51" s="34" t="s">
        <v>9</v>
      </c>
      <c r="F51" s="32" t="s">
        <v>10</v>
      </c>
      <c r="G51" s="36" t="s">
        <v>11</v>
      </c>
      <c r="H51" s="37" t="s">
        <v>12</v>
      </c>
      <c r="I51" s="38" t="s">
        <v>13</v>
      </c>
      <c r="J51" s="39" t="s">
        <v>14</v>
      </c>
      <c r="K51" s="33" t="s">
        <v>8</v>
      </c>
      <c r="L51" s="34" t="s">
        <v>9</v>
      </c>
      <c r="M51" s="32" t="s">
        <v>10</v>
      </c>
      <c r="N51" s="36" t="s">
        <v>11</v>
      </c>
      <c r="O51" s="37" t="s">
        <v>12</v>
      </c>
      <c r="P51" s="38" t="s">
        <v>13</v>
      </c>
      <c r="Q51" s="37" t="s">
        <v>14</v>
      </c>
    </row>
    <row r="52" spans="2:17" x14ac:dyDescent="0.35">
      <c r="B52" s="1" t="s">
        <v>29</v>
      </c>
      <c r="C52" s="40">
        <v>0.20200000000000001</v>
      </c>
      <c r="D52" s="40">
        <v>0.19800000000000001</v>
      </c>
      <c r="E52" s="40">
        <v>0.17699999999999999</v>
      </c>
      <c r="F52" s="40">
        <v>0.192</v>
      </c>
      <c r="G52" s="40">
        <v>0.19</v>
      </c>
      <c r="H52" s="40">
        <v>0.184</v>
      </c>
      <c r="I52" s="40">
        <v>0.182</v>
      </c>
      <c r="J52" s="40">
        <v>0.189</v>
      </c>
      <c r="K52" s="40">
        <v>0.17100000000000001</v>
      </c>
      <c r="L52" s="40">
        <v>0.155</v>
      </c>
      <c r="M52" s="40">
        <v>0.16400000000000001</v>
      </c>
      <c r="N52" s="40">
        <v>0.16700000000000001</v>
      </c>
      <c r="O52" s="40">
        <v>0.17499999999999999</v>
      </c>
      <c r="P52" s="40">
        <v>0.17199999999999999</v>
      </c>
      <c r="Q52" s="40">
        <v>0.2</v>
      </c>
    </row>
    <row r="53" spans="2:17" x14ac:dyDescent="0.35">
      <c r="B53" s="1" t="s">
        <v>23</v>
      </c>
      <c r="C53" s="40">
        <v>0.2</v>
      </c>
      <c r="D53" s="40">
        <v>0.20599999999999999</v>
      </c>
      <c r="E53" s="40">
        <v>0.185</v>
      </c>
      <c r="F53" s="40">
        <v>0.19900000000000001</v>
      </c>
      <c r="G53" s="40">
        <v>0.20300000000000001</v>
      </c>
      <c r="H53" s="40">
        <v>0.191</v>
      </c>
      <c r="I53" s="40">
        <v>0.19</v>
      </c>
      <c r="J53" s="40">
        <v>0.18</v>
      </c>
      <c r="K53" s="40">
        <v>0.188</v>
      </c>
      <c r="L53" s="40">
        <v>0.16700000000000001</v>
      </c>
      <c r="M53" s="40">
        <v>0.16700000000000001</v>
      </c>
      <c r="N53" s="40">
        <v>0.16500000000000001</v>
      </c>
      <c r="O53" s="40">
        <v>0.16500000000000001</v>
      </c>
      <c r="P53" s="40">
        <v>0.16200000000000001</v>
      </c>
      <c r="Q53" s="40">
        <v>0.19600000000000001</v>
      </c>
    </row>
    <row r="54" spans="2:17" x14ac:dyDescent="0.35">
      <c r="B54" s="1"/>
      <c r="C54" s="40">
        <v>0.20200000000000001</v>
      </c>
      <c r="D54" s="40">
        <v>0.20100000000000001</v>
      </c>
      <c r="E54" s="40">
        <v>0.16900000000000001</v>
      </c>
      <c r="F54" s="40">
        <v>0.157</v>
      </c>
      <c r="G54" s="40">
        <v>0.16800000000000001</v>
      </c>
      <c r="H54" s="40">
        <v>0.16500000000000001</v>
      </c>
      <c r="I54" s="40">
        <v>0.17399999999999999</v>
      </c>
      <c r="J54" s="40">
        <v>0.188</v>
      </c>
      <c r="K54" s="40">
        <v>0.191</v>
      </c>
      <c r="L54" s="40">
        <v>0.18</v>
      </c>
      <c r="M54" s="40">
        <v>0.183</v>
      </c>
      <c r="N54" s="40">
        <v>0.193</v>
      </c>
      <c r="O54" s="40">
        <v>0.187</v>
      </c>
      <c r="P54" s="40">
        <v>0.189</v>
      </c>
      <c r="Q54" s="40">
        <v>0.19500000000000001</v>
      </c>
    </row>
    <row r="55" spans="2:17" x14ac:dyDescent="0.35">
      <c r="B55" s="10" t="s">
        <v>17</v>
      </c>
      <c r="C55" s="31">
        <f>(AVERAGE(C52:C54))</f>
        <v>0.20133333333333336</v>
      </c>
      <c r="D55" s="31">
        <f t="shared" ref="D55:Q55" si="31">(AVERAGE(D52:D54))</f>
        <v>0.20166666666666666</v>
      </c>
      <c r="E55" s="31">
        <f t="shared" si="31"/>
        <v>0.17700000000000002</v>
      </c>
      <c r="F55" s="31">
        <f t="shared" si="31"/>
        <v>0.18266666666666667</v>
      </c>
      <c r="G55" s="31">
        <f t="shared" si="31"/>
        <v>0.18700000000000003</v>
      </c>
      <c r="H55" s="31">
        <f t="shared" si="31"/>
        <v>0.18000000000000002</v>
      </c>
      <c r="I55" s="31">
        <f t="shared" si="31"/>
        <v>0.18200000000000002</v>
      </c>
      <c r="J55" s="31">
        <f t="shared" si="31"/>
        <v>0.18566666666666665</v>
      </c>
      <c r="K55" s="31">
        <f t="shared" si="31"/>
        <v>0.18333333333333335</v>
      </c>
      <c r="L55" s="31">
        <f t="shared" si="31"/>
        <v>0.16733333333333333</v>
      </c>
      <c r="M55" s="31">
        <f t="shared" si="31"/>
        <v>0.17133333333333334</v>
      </c>
      <c r="N55" s="31">
        <f t="shared" si="31"/>
        <v>0.17500000000000002</v>
      </c>
      <c r="O55" s="31">
        <f t="shared" si="31"/>
        <v>0.17566666666666664</v>
      </c>
      <c r="P55" s="31">
        <f t="shared" si="31"/>
        <v>0.17433333333333331</v>
      </c>
      <c r="Q55" s="31">
        <f t="shared" si="31"/>
        <v>0.19699999999999998</v>
      </c>
    </row>
    <row r="56" spans="2:17" x14ac:dyDescent="0.35">
      <c r="B56" s="10" t="s">
        <v>18</v>
      </c>
      <c r="C56" s="11">
        <f>(STDEV(C52:C54))</f>
        <v>1.1547005383792527E-3</v>
      </c>
      <c r="D56" s="11">
        <f t="shared" ref="D56:Q56" si="32">(STDEV(D52:D54))</f>
        <v>4.0414518843273689E-3</v>
      </c>
      <c r="E56" s="11">
        <f t="shared" si="32"/>
        <v>7.9999999999999932E-3</v>
      </c>
      <c r="F56" s="11">
        <f t="shared" si="32"/>
        <v>2.250185177565002E-2</v>
      </c>
      <c r="G56" s="11">
        <f t="shared" si="32"/>
        <v>1.7691806012954132E-2</v>
      </c>
      <c r="H56" s="11">
        <f t="shared" si="32"/>
        <v>1.3453624047073707E-2</v>
      </c>
      <c r="I56" s="11">
        <f t="shared" si="32"/>
        <v>8.0000000000000071E-3</v>
      </c>
      <c r="J56" s="11">
        <f t="shared" si="32"/>
        <v>4.9328828623162518E-3</v>
      </c>
      <c r="K56" s="11">
        <f t="shared" si="32"/>
        <v>1.0785793124908951E-2</v>
      </c>
      <c r="L56" s="11">
        <f t="shared" si="32"/>
        <v>1.2503332889007365E-2</v>
      </c>
      <c r="M56" s="11">
        <f t="shared" si="32"/>
        <v>1.0214368964029701E-2</v>
      </c>
      <c r="N56" s="11">
        <f t="shared" si="32"/>
        <v>1.5620499351813307E-2</v>
      </c>
      <c r="O56" s="11">
        <f t="shared" si="32"/>
        <v>1.10151410945722E-2</v>
      </c>
      <c r="P56" s="11">
        <f t="shared" si="32"/>
        <v>1.3650396819628846E-2</v>
      </c>
      <c r="Q56" s="11">
        <f t="shared" si="32"/>
        <v>2.6457513110645929E-3</v>
      </c>
    </row>
    <row r="57" spans="2:17" x14ac:dyDescent="0.35">
      <c r="B57" s="10" t="s">
        <v>19</v>
      </c>
      <c r="C57" s="11">
        <f>(C56/C54)*100</f>
        <v>0.57163392989071915</v>
      </c>
      <c r="D57" s="11">
        <f t="shared" ref="D57:Q57" si="33">(D56/D54)*100</f>
        <v>2.0106725792673474</v>
      </c>
      <c r="E57" s="11">
        <f t="shared" si="33"/>
        <v>4.7337278106508833</v>
      </c>
      <c r="F57" s="11">
        <f t="shared" si="33"/>
        <v>14.332389666019122</v>
      </c>
      <c r="G57" s="11">
        <f t="shared" si="33"/>
        <v>10.530836912472697</v>
      </c>
      <c r="H57" s="11">
        <f t="shared" si="33"/>
        <v>8.1537115436810339</v>
      </c>
      <c r="I57" s="11">
        <f t="shared" si="33"/>
        <v>4.5977011494252915</v>
      </c>
      <c r="J57" s="11">
        <f t="shared" si="33"/>
        <v>2.6238738629341762</v>
      </c>
      <c r="K57" s="11">
        <f t="shared" si="33"/>
        <v>5.6470121072821735</v>
      </c>
      <c r="L57" s="11">
        <f t="shared" si="33"/>
        <v>6.9462960494485362</v>
      </c>
      <c r="M57" s="11">
        <f t="shared" si="33"/>
        <v>5.5816223847156836</v>
      </c>
      <c r="N57" s="11">
        <f t="shared" si="33"/>
        <v>8.0935229802141482</v>
      </c>
      <c r="O57" s="11">
        <f t="shared" si="33"/>
        <v>5.8904497831936897</v>
      </c>
      <c r="P57" s="11">
        <f t="shared" si="33"/>
        <v>7.2224321796978019</v>
      </c>
      <c r="Q57" s="11">
        <f t="shared" si="33"/>
        <v>1.3567955441356887</v>
      </c>
    </row>
    <row r="58" spans="2:17" x14ac:dyDescent="0.35">
      <c r="B58" s="1" t="s">
        <v>20</v>
      </c>
      <c r="C58">
        <f>(C55/C55)*100</f>
        <v>100</v>
      </c>
      <c r="D58">
        <f t="shared" ref="D58:Q58" si="34">(D52/$C55)*100</f>
        <v>98.344370860927143</v>
      </c>
      <c r="E58">
        <f t="shared" si="34"/>
        <v>87.913907284768186</v>
      </c>
      <c r="F58">
        <f t="shared" si="34"/>
        <v>95.364238410596016</v>
      </c>
      <c r="G58">
        <f t="shared" si="34"/>
        <v>94.370860927152307</v>
      </c>
      <c r="H58">
        <f t="shared" si="34"/>
        <v>91.390728476821181</v>
      </c>
      <c r="I58">
        <f t="shared" si="34"/>
        <v>90.397350993377472</v>
      </c>
      <c r="J58">
        <f t="shared" si="34"/>
        <v>93.874172185430453</v>
      </c>
      <c r="K58">
        <f t="shared" si="34"/>
        <v>84.933774834437088</v>
      </c>
      <c r="L58">
        <f t="shared" si="34"/>
        <v>76.986754966887403</v>
      </c>
      <c r="M58">
        <f t="shared" si="34"/>
        <v>81.456953642384093</v>
      </c>
      <c r="N58">
        <f t="shared" si="34"/>
        <v>82.94701986754967</v>
      </c>
      <c r="O58">
        <f t="shared" si="34"/>
        <v>86.920529801324491</v>
      </c>
      <c r="P58">
        <f t="shared" si="34"/>
        <v>85.430463576158928</v>
      </c>
      <c r="Q58">
        <f t="shared" si="34"/>
        <v>99.337748344370851</v>
      </c>
    </row>
    <row r="59" spans="2:17" x14ac:dyDescent="0.35">
      <c r="B59" s="1"/>
      <c r="D59">
        <f t="shared" ref="D59:Q59" si="35">(D53/$C55)*100</f>
        <v>102.31788079470196</v>
      </c>
      <c r="E59">
        <f t="shared" si="35"/>
        <v>91.887417218543035</v>
      </c>
      <c r="F59">
        <f t="shared" si="35"/>
        <v>98.841059602648997</v>
      </c>
      <c r="G59">
        <f t="shared" si="35"/>
        <v>100.82781456953643</v>
      </c>
      <c r="H59">
        <f t="shared" si="35"/>
        <v>94.867549668874162</v>
      </c>
      <c r="I59">
        <f t="shared" si="35"/>
        <v>94.370860927152307</v>
      </c>
      <c r="J59">
        <f t="shared" si="35"/>
        <v>89.403973509933749</v>
      </c>
      <c r="K59">
        <f t="shared" si="35"/>
        <v>93.377483443708599</v>
      </c>
      <c r="L59">
        <f t="shared" si="35"/>
        <v>82.94701986754967</v>
      </c>
      <c r="M59">
        <f t="shared" si="35"/>
        <v>82.94701986754967</v>
      </c>
      <c r="N59">
        <f t="shared" si="35"/>
        <v>81.953642384105947</v>
      </c>
      <c r="O59">
        <f t="shared" si="35"/>
        <v>81.953642384105947</v>
      </c>
      <c r="P59">
        <f t="shared" si="35"/>
        <v>80.463576158940384</v>
      </c>
      <c r="Q59">
        <f t="shared" si="35"/>
        <v>97.350993377483434</v>
      </c>
    </row>
    <row r="60" spans="2:17" x14ac:dyDescent="0.35">
      <c r="B60" s="1"/>
      <c r="D60">
        <f t="shared" ref="D60:Q60" si="36">(D54/$C55)*100</f>
        <v>99.834437086092706</v>
      </c>
      <c r="E60">
        <f t="shared" si="36"/>
        <v>83.940397350993365</v>
      </c>
      <c r="F60">
        <f t="shared" si="36"/>
        <v>77.980132450331112</v>
      </c>
      <c r="G60">
        <f t="shared" si="36"/>
        <v>83.443708609271511</v>
      </c>
      <c r="H60">
        <f t="shared" si="36"/>
        <v>81.953642384105947</v>
      </c>
      <c r="I60">
        <f t="shared" si="36"/>
        <v>86.423841059602637</v>
      </c>
      <c r="J60">
        <f t="shared" si="36"/>
        <v>93.377483443708599</v>
      </c>
      <c r="K60">
        <f t="shared" si="36"/>
        <v>94.867549668874162</v>
      </c>
      <c r="L60">
        <f t="shared" si="36"/>
        <v>89.403973509933749</v>
      </c>
      <c r="M60">
        <f t="shared" si="36"/>
        <v>90.894039735099312</v>
      </c>
      <c r="N60">
        <f t="shared" si="36"/>
        <v>95.860927152317871</v>
      </c>
      <c r="O60">
        <f t="shared" si="36"/>
        <v>92.88079470198673</v>
      </c>
      <c r="P60">
        <f t="shared" si="36"/>
        <v>93.874172185430453</v>
      </c>
      <c r="Q60">
        <f t="shared" si="36"/>
        <v>96.854304635761579</v>
      </c>
    </row>
    <row r="61" spans="2:17" x14ac:dyDescent="0.35">
      <c r="B61" s="10" t="s">
        <v>17</v>
      </c>
      <c r="C61" s="11">
        <v>100</v>
      </c>
      <c r="D61" s="13">
        <f t="shared" ref="D61:Q61" si="37">(AVERAGE(D58:D60))</f>
        <v>100.16556291390727</v>
      </c>
      <c r="E61" s="13">
        <f t="shared" si="37"/>
        <v>87.913907284768186</v>
      </c>
      <c r="F61" s="13">
        <f t="shared" si="37"/>
        <v>90.728476821192032</v>
      </c>
      <c r="G61" s="13">
        <f t="shared" si="37"/>
        <v>92.880794701986744</v>
      </c>
      <c r="H61" s="13">
        <f t="shared" si="37"/>
        <v>89.403973509933749</v>
      </c>
      <c r="I61" s="13">
        <f t="shared" si="37"/>
        <v>90.397350993377472</v>
      </c>
      <c r="J61" s="13">
        <f t="shared" si="37"/>
        <v>92.218543046357595</v>
      </c>
      <c r="K61" s="13">
        <f t="shared" si="37"/>
        <v>91.059602649006607</v>
      </c>
      <c r="L61" s="13">
        <f t="shared" si="37"/>
        <v>83.112582781456936</v>
      </c>
      <c r="M61" s="13">
        <f t="shared" si="37"/>
        <v>85.099337748344354</v>
      </c>
      <c r="N61" s="13">
        <f t="shared" si="37"/>
        <v>86.920529801324491</v>
      </c>
      <c r="O61" s="13">
        <f t="shared" si="37"/>
        <v>87.251655629139051</v>
      </c>
      <c r="P61" s="13">
        <f t="shared" si="37"/>
        <v>86.589403973509931</v>
      </c>
      <c r="Q61" s="13">
        <f t="shared" si="37"/>
        <v>97.847682119205288</v>
      </c>
    </row>
    <row r="62" spans="2:17" x14ac:dyDescent="0.35">
      <c r="B62" s="10" t="s">
        <v>18</v>
      </c>
      <c r="C62" s="11"/>
      <c r="D62" s="13">
        <f t="shared" ref="D62:Q62" si="38">(STDEV(D58:D60))</f>
        <v>2.0073436511559763</v>
      </c>
      <c r="E62" s="13">
        <f t="shared" si="38"/>
        <v>3.9735099337748352</v>
      </c>
      <c r="F62" s="13">
        <f t="shared" si="38"/>
        <v>11.176416444859484</v>
      </c>
      <c r="G62" s="13">
        <f t="shared" si="38"/>
        <v>8.7873208673613323</v>
      </c>
      <c r="H62" s="13">
        <f t="shared" si="38"/>
        <v>6.6822635995399233</v>
      </c>
      <c r="I62" s="13">
        <f t="shared" si="38"/>
        <v>3.9735099337748352</v>
      </c>
      <c r="J62" s="13">
        <f t="shared" si="38"/>
        <v>2.4501073819451644</v>
      </c>
      <c r="K62" s="13">
        <f t="shared" si="38"/>
        <v>5.3571820156832501</v>
      </c>
      <c r="L62" s="13">
        <f t="shared" si="38"/>
        <v>6.2102646799705408</v>
      </c>
      <c r="M62" s="13">
        <f t="shared" si="38"/>
        <v>5.0733620682266656</v>
      </c>
      <c r="N62" s="13">
        <f t="shared" si="38"/>
        <v>7.7585261681191913</v>
      </c>
      <c r="O62" s="13">
        <f t="shared" si="38"/>
        <v>5.4710965701517509</v>
      </c>
      <c r="P62" s="13">
        <f t="shared" si="38"/>
        <v>6.7799984203454553</v>
      </c>
      <c r="Q62" s="13">
        <f t="shared" si="38"/>
        <v>1.3141148896016182</v>
      </c>
    </row>
    <row r="63" spans="2:17" x14ac:dyDescent="0.35">
      <c r="B63" s="10" t="s">
        <v>19</v>
      </c>
      <c r="C63" s="11"/>
      <c r="D63" s="13">
        <f t="shared" ref="D63:Q63" si="39">(D62/D61)*100</f>
        <v>2.0040257277656361</v>
      </c>
      <c r="E63" s="13">
        <f t="shared" si="39"/>
        <v>4.5197740112994369</v>
      </c>
      <c r="F63" s="13">
        <f t="shared" si="39"/>
        <v>12.318531993969215</v>
      </c>
      <c r="G63" s="13">
        <f t="shared" si="39"/>
        <v>9.4608588304567665</v>
      </c>
      <c r="H63" s="13">
        <f t="shared" si="39"/>
        <v>7.4742355817076191</v>
      </c>
      <c r="I63" s="13">
        <f t="shared" si="39"/>
        <v>4.3956043956043969</v>
      </c>
      <c r="J63" s="13">
        <f t="shared" si="39"/>
        <v>2.6568489384109149</v>
      </c>
      <c r="K63" s="13">
        <f t="shared" si="39"/>
        <v>5.8831598863139707</v>
      </c>
      <c r="L63" s="13">
        <f t="shared" si="39"/>
        <v>7.4721112882514094</v>
      </c>
      <c r="M63" s="13">
        <f t="shared" si="39"/>
        <v>5.9616939478772499</v>
      </c>
      <c r="N63" s="13">
        <f t="shared" si="39"/>
        <v>8.9259996296076043</v>
      </c>
      <c r="O63" s="13">
        <f t="shared" si="39"/>
        <v>6.2704788014642476</v>
      </c>
      <c r="P63" s="13">
        <f t="shared" si="39"/>
        <v>7.8300555370719973</v>
      </c>
      <c r="Q63" s="13">
        <f t="shared" si="39"/>
        <v>1.3430209700835491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B4B6E7-B475-4D1A-AEB2-B52E1F10FE41}">
  <dimension ref="A2:AI56"/>
  <sheetViews>
    <sheetView tabSelected="1" topLeftCell="C1" zoomScale="55" zoomScaleNormal="55" workbookViewId="0">
      <selection activeCell="AK16" sqref="AK16"/>
    </sheetView>
  </sheetViews>
  <sheetFormatPr defaultRowHeight="14.5" x14ac:dyDescent="0.35"/>
  <sheetData>
    <row r="2" spans="1:35" x14ac:dyDescent="0.35">
      <c r="A2" s="1" t="s">
        <v>34</v>
      </c>
      <c r="B2" s="32" t="s">
        <v>1</v>
      </c>
      <c r="C2" s="33"/>
      <c r="D2" s="34" t="s">
        <v>2</v>
      </c>
      <c r="E2" s="32"/>
      <c r="F2" s="33"/>
      <c r="G2" s="34" t="s">
        <v>3</v>
      </c>
      <c r="H2" s="32"/>
      <c r="I2" s="35" t="s">
        <v>4</v>
      </c>
      <c r="J2" s="33"/>
      <c r="K2" s="34" t="s">
        <v>5</v>
      </c>
      <c r="L2" s="32"/>
      <c r="M2" s="33"/>
      <c r="N2" s="34" t="s">
        <v>6</v>
      </c>
      <c r="O2" s="32"/>
      <c r="P2" s="34" t="s">
        <v>4</v>
      </c>
      <c r="U2" s="46"/>
    </row>
    <row r="3" spans="1:35" x14ac:dyDescent="0.35">
      <c r="A3" s="1"/>
      <c r="B3" s="32"/>
      <c r="C3" s="33" t="s">
        <v>8</v>
      </c>
      <c r="D3" s="34" t="s">
        <v>9</v>
      </c>
      <c r="E3" s="32" t="s">
        <v>10</v>
      </c>
      <c r="F3" s="36" t="s">
        <v>11</v>
      </c>
      <c r="G3" s="37" t="s">
        <v>12</v>
      </c>
      <c r="H3" s="38" t="s">
        <v>13</v>
      </c>
      <c r="I3" s="39" t="s">
        <v>14</v>
      </c>
      <c r="J3" s="33" t="s">
        <v>8</v>
      </c>
      <c r="K3" s="34" t="s">
        <v>9</v>
      </c>
      <c r="L3" s="32" t="s">
        <v>10</v>
      </c>
      <c r="M3" s="36" t="s">
        <v>11</v>
      </c>
      <c r="N3" s="37" t="s">
        <v>12</v>
      </c>
      <c r="O3" s="38" t="s">
        <v>13</v>
      </c>
      <c r="P3" s="37" t="s">
        <v>14</v>
      </c>
      <c r="T3" s="1"/>
      <c r="U3" s="32" t="s">
        <v>1</v>
      </c>
      <c r="V3" s="34" t="s">
        <v>2</v>
      </c>
      <c r="W3" s="49"/>
      <c r="X3" s="32"/>
      <c r="Y3" s="48" t="s">
        <v>3</v>
      </c>
      <c r="Z3" s="49"/>
      <c r="AA3" s="32"/>
      <c r="AB3" s="35" t="s">
        <v>4</v>
      </c>
      <c r="AC3" s="34" t="s">
        <v>5</v>
      </c>
      <c r="AD3" s="49"/>
      <c r="AE3" s="32"/>
      <c r="AF3" s="34" t="s">
        <v>6</v>
      </c>
      <c r="AG3" s="49"/>
      <c r="AH3" s="32"/>
      <c r="AI3" s="34" t="s">
        <v>4</v>
      </c>
    </row>
    <row r="4" spans="1:35" x14ac:dyDescent="0.35">
      <c r="B4">
        <v>100</v>
      </c>
      <c r="C4">
        <v>97.466960352422916</v>
      </c>
      <c r="D4">
        <v>86.233480176211458</v>
      </c>
      <c r="E4">
        <v>76.321585903083715</v>
      </c>
      <c r="F4">
        <v>91.850220264317201</v>
      </c>
      <c r="G4">
        <v>106.3876651982379</v>
      </c>
      <c r="H4">
        <v>95.154185022026439</v>
      </c>
      <c r="I4">
        <v>83.920704845814981</v>
      </c>
      <c r="J4">
        <v>86.563876651982383</v>
      </c>
      <c r="K4">
        <v>93.832599118942724</v>
      </c>
      <c r="L4">
        <v>90.198237885462575</v>
      </c>
      <c r="M4">
        <v>76.982378854625566</v>
      </c>
      <c r="N4">
        <v>72.687224669603538</v>
      </c>
      <c r="O4">
        <v>73.678414096916313</v>
      </c>
      <c r="P4">
        <v>79.295154185022028</v>
      </c>
      <c r="T4" s="1"/>
      <c r="U4" s="49"/>
      <c r="V4" s="47" t="s">
        <v>8</v>
      </c>
      <c r="W4" s="34" t="s">
        <v>9</v>
      </c>
      <c r="X4" s="32" t="s">
        <v>10</v>
      </c>
      <c r="Y4" s="36" t="s">
        <v>11</v>
      </c>
      <c r="Z4" s="37" t="s">
        <v>12</v>
      </c>
      <c r="AA4" s="38" t="s">
        <v>13</v>
      </c>
      <c r="AB4" s="39" t="s">
        <v>14</v>
      </c>
      <c r="AC4" s="33" t="s">
        <v>8</v>
      </c>
      <c r="AD4" s="34" t="s">
        <v>9</v>
      </c>
      <c r="AE4" s="32" t="s">
        <v>10</v>
      </c>
      <c r="AF4" s="36" t="s">
        <v>11</v>
      </c>
      <c r="AG4" s="37" t="s">
        <v>12</v>
      </c>
      <c r="AH4" s="38" t="s">
        <v>13</v>
      </c>
      <c r="AI4" s="37" t="s">
        <v>14</v>
      </c>
    </row>
    <row r="5" spans="1:35" x14ac:dyDescent="0.35">
      <c r="A5" t="s">
        <v>30</v>
      </c>
      <c r="B5">
        <v>100</v>
      </c>
      <c r="C5">
        <v>90.5286343612335</v>
      </c>
      <c r="D5">
        <v>99.449339207048453</v>
      </c>
      <c r="E5">
        <v>92.180616740088112</v>
      </c>
      <c r="F5">
        <v>76.321585903083715</v>
      </c>
      <c r="G5">
        <v>73.017621145374463</v>
      </c>
      <c r="H5">
        <v>63.436123348017624</v>
      </c>
      <c r="I5">
        <v>79.625550660792953</v>
      </c>
      <c r="J5">
        <v>72.356828193832598</v>
      </c>
      <c r="K5">
        <v>79.625550660792953</v>
      </c>
      <c r="L5">
        <v>108.70044052863437</v>
      </c>
      <c r="M5">
        <v>104.40528634361235</v>
      </c>
      <c r="N5">
        <v>150.00000000000003</v>
      </c>
      <c r="O5">
        <v>137.11453744493394</v>
      </c>
      <c r="P5">
        <v>72.687224669603538</v>
      </c>
      <c r="T5" s="1" t="s">
        <v>34</v>
      </c>
      <c r="U5" s="1">
        <v>100</v>
      </c>
      <c r="V5" s="45">
        <v>89.51833184416482</v>
      </c>
      <c r="W5" s="45">
        <v>89.044801331824203</v>
      </c>
      <c r="X5" s="45">
        <v>90.601899585481945</v>
      </c>
      <c r="Y5" s="45">
        <v>87.748626291861015</v>
      </c>
      <c r="Z5" s="45">
        <v>88.508967595878758</v>
      </c>
      <c r="AA5" s="45">
        <v>84.677827804949956</v>
      </c>
      <c r="AB5" s="45">
        <v>89.761424940576418</v>
      </c>
      <c r="AC5" s="45">
        <v>87.45449323149478</v>
      </c>
      <c r="AD5" s="45">
        <v>87.784957596269535</v>
      </c>
      <c r="AE5" s="45">
        <v>96.249722631367078</v>
      </c>
      <c r="AF5" s="45">
        <v>87.06850216566248</v>
      </c>
      <c r="AG5" s="45">
        <v>88.295883267194185</v>
      </c>
      <c r="AH5" s="45">
        <v>89.139544441354118</v>
      </c>
      <c r="AI5" s="45">
        <v>85.703690569187458</v>
      </c>
    </row>
    <row r="6" spans="1:35" x14ac:dyDescent="0.35">
      <c r="B6">
        <v>100</v>
      </c>
      <c r="C6">
        <v>79.625550660792953</v>
      </c>
      <c r="D6">
        <v>76.982378854625566</v>
      </c>
      <c r="E6">
        <v>75.000000000000014</v>
      </c>
      <c r="F6">
        <v>82.268722466960369</v>
      </c>
      <c r="G6">
        <v>66.740088105726883</v>
      </c>
      <c r="H6">
        <v>71.035242290748897</v>
      </c>
      <c r="I6">
        <v>82.268722466960369</v>
      </c>
      <c r="J6">
        <v>72.687224669603538</v>
      </c>
      <c r="K6">
        <v>105.39647577092512</v>
      </c>
      <c r="L6">
        <v>72.687224669603538</v>
      </c>
      <c r="M6">
        <v>73.348017621145374</v>
      </c>
      <c r="N6">
        <v>66.740088105726883</v>
      </c>
      <c r="O6">
        <v>75.000000000000014</v>
      </c>
      <c r="P6">
        <v>73.348017621145374</v>
      </c>
      <c r="T6" s="1" t="s">
        <v>38</v>
      </c>
      <c r="U6" s="1">
        <v>100</v>
      </c>
      <c r="V6" s="45">
        <v>99.586521810271861</v>
      </c>
      <c r="W6" s="45">
        <v>104.55185201585486</v>
      </c>
      <c r="X6" s="45">
        <v>103.38480206739901</v>
      </c>
      <c r="Y6" s="45">
        <v>97.148165815074393</v>
      </c>
      <c r="Z6" s="45">
        <v>90.16412309409327</v>
      </c>
      <c r="AA6" s="45">
        <v>93.45249115123373</v>
      </c>
      <c r="AB6" s="45">
        <v>96.08695660447033</v>
      </c>
      <c r="AC6" s="45">
        <v>98.080443812690973</v>
      </c>
      <c r="AD6" s="45">
        <v>94.574846831695126</v>
      </c>
      <c r="AE6" s="45">
        <v>96.609010936435268</v>
      </c>
      <c r="AF6" s="45">
        <v>97.367181718179225</v>
      </c>
      <c r="AG6" s="45">
        <v>92.304469272884077</v>
      </c>
      <c r="AH6" s="45">
        <v>91.158105867223796</v>
      </c>
      <c r="AI6" s="45">
        <v>90.716755055891284</v>
      </c>
    </row>
    <row r="7" spans="1:35" x14ac:dyDescent="0.35">
      <c r="B7">
        <v>100</v>
      </c>
      <c r="C7">
        <v>95.50561797752809</v>
      </c>
      <c r="D7">
        <v>86.891385767790268</v>
      </c>
      <c r="E7">
        <v>87.265917602996254</v>
      </c>
      <c r="F7">
        <v>85.767790262172284</v>
      </c>
      <c r="G7">
        <v>86.142322097378283</v>
      </c>
      <c r="H7">
        <v>90.26217228464418</v>
      </c>
      <c r="I7">
        <v>85.393258426966284</v>
      </c>
      <c r="J7">
        <v>86.891385767790268</v>
      </c>
      <c r="K7">
        <v>83.520599250936328</v>
      </c>
      <c r="L7">
        <v>93.63295880149812</v>
      </c>
      <c r="M7">
        <v>80.524344569288388</v>
      </c>
      <c r="N7">
        <v>75.655430711610478</v>
      </c>
      <c r="O7">
        <v>85.767790262172284</v>
      </c>
      <c r="P7">
        <v>87.265917602996254</v>
      </c>
      <c r="T7" s="1" t="s">
        <v>39</v>
      </c>
      <c r="U7" s="1">
        <v>100</v>
      </c>
      <c r="V7" s="45">
        <v>88.548776909832796</v>
      </c>
      <c r="W7" s="45">
        <v>85.387400647646928</v>
      </c>
      <c r="X7" s="45">
        <v>86.771669474636255</v>
      </c>
      <c r="Y7" s="45">
        <v>85.446513385216008</v>
      </c>
      <c r="Z7" s="45">
        <v>86.531126608525099</v>
      </c>
      <c r="AA7" s="45">
        <v>88.374956418126203</v>
      </c>
      <c r="AB7" s="45">
        <v>90.61018762681546</v>
      </c>
      <c r="AC7" s="45">
        <v>83.186680131603666</v>
      </c>
      <c r="AD7" s="45">
        <v>78.62711204163196</v>
      </c>
      <c r="AE7" s="45">
        <v>80.120316924179534</v>
      </c>
      <c r="AF7" s="45">
        <v>80.204814131423305</v>
      </c>
      <c r="AG7" s="45">
        <v>81.53024527091668</v>
      </c>
      <c r="AH7" s="45">
        <v>86.366495676660421</v>
      </c>
      <c r="AI7" s="45">
        <v>90.446551989965954</v>
      </c>
    </row>
    <row r="8" spans="1:35" x14ac:dyDescent="0.35">
      <c r="A8" t="s">
        <v>31</v>
      </c>
      <c r="B8">
        <v>100</v>
      </c>
      <c r="C8">
        <v>87.640449438202253</v>
      </c>
      <c r="D8">
        <v>84.644194756554299</v>
      </c>
      <c r="E8">
        <v>90.636704119850179</v>
      </c>
      <c r="F8">
        <v>85.393258426966284</v>
      </c>
      <c r="G8">
        <v>82.022471910112358</v>
      </c>
      <c r="H8">
        <v>78.651685393258418</v>
      </c>
      <c r="I8">
        <v>94.756554307116104</v>
      </c>
      <c r="J8">
        <v>96.62921348314606</v>
      </c>
      <c r="K8">
        <v>84.644194756554299</v>
      </c>
      <c r="L8">
        <v>85.767790262172284</v>
      </c>
      <c r="M8">
        <v>84.644194756554299</v>
      </c>
      <c r="N8">
        <v>80.898876404494374</v>
      </c>
      <c r="O8">
        <v>86.516853932584269</v>
      </c>
      <c r="P8">
        <v>83.895131086142314</v>
      </c>
    </row>
    <row r="9" spans="1:35" x14ac:dyDescent="0.35">
      <c r="B9">
        <v>100</v>
      </c>
      <c r="C9">
        <v>84.269662921348313</v>
      </c>
      <c r="D9">
        <v>85.767790262172284</v>
      </c>
      <c r="E9">
        <v>82.022471910112358</v>
      </c>
      <c r="F9">
        <v>77.528089887640434</v>
      </c>
      <c r="G9">
        <v>81.273408239700373</v>
      </c>
      <c r="H9">
        <v>83.146067415730329</v>
      </c>
      <c r="I9">
        <v>92.883895131086135</v>
      </c>
      <c r="J9">
        <v>93.258426966292134</v>
      </c>
      <c r="K9">
        <v>88.389513108614224</v>
      </c>
      <c r="L9">
        <v>99.625468164794</v>
      </c>
      <c r="M9">
        <v>80.149812734082388</v>
      </c>
      <c r="N9">
        <v>82.771535580524329</v>
      </c>
      <c r="O9">
        <v>91.385767790262165</v>
      </c>
      <c r="P9">
        <v>85.767790262172284</v>
      </c>
    </row>
    <row r="10" spans="1:35" x14ac:dyDescent="0.35">
      <c r="B10">
        <v>100</v>
      </c>
      <c r="C10">
        <v>85.423728813559322</v>
      </c>
      <c r="D10">
        <v>91.52542372881355</v>
      </c>
      <c r="E10">
        <v>90.508474576271169</v>
      </c>
      <c r="F10">
        <v>90.508474576271169</v>
      </c>
      <c r="G10">
        <v>108.8135593220339</v>
      </c>
      <c r="H10">
        <v>100.67796610169491</v>
      </c>
      <c r="I10">
        <v>92.542372881355917</v>
      </c>
      <c r="J10">
        <v>77.288135593220332</v>
      </c>
      <c r="K10">
        <v>88.474576271186422</v>
      </c>
      <c r="L10">
        <v>106.77966101694913</v>
      </c>
      <c r="M10">
        <v>80.33898305084746</v>
      </c>
      <c r="N10">
        <v>90.508474576271169</v>
      </c>
      <c r="O10">
        <v>88.474576271186422</v>
      </c>
      <c r="P10">
        <v>93.559322033898297</v>
      </c>
    </row>
    <row r="11" spans="1:35" x14ac:dyDescent="0.35">
      <c r="A11" t="s">
        <v>32</v>
      </c>
      <c r="B11">
        <v>100</v>
      </c>
      <c r="C11">
        <v>89.491525423728802</v>
      </c>
      <c r="D11">
        <v>87.457627118644055</v>
      </c>
      <c r="E11">
        <v>96.610169491525426</v>
      </c>
      <c r="F11">
        <v>82.372881355932208</v>
      </c>
      <c r="G11">
        <v>93.559322033898297</v>
      </c>
      <c r="H11">
        <v>89.491525423728802</v>
      </c>
      <c r="I11">
        <v>98.644067796610173</v>
      </c>
      <c r="J11">
        <v>93.559322033898297</v>
      </c>
      <c r="K11">
        <v>86.440677966101703</v>
      </c>
      <c r="L11">
        <v>92.542372881355917</v>
      </c>
      <c r="M11">
        <v>89.491525423728802</v>
      </c>
      <c r="N11">
        <v>84.406779661016955</v>
      </c>
      <c r="O11">
        <v>83.389830508474574</v>
      </c>
      <c r="P11">
        <v>95.593220338983045</v>
      </c>
    </row>
    <row r="12" spans="1:35" x14ac:dyDescent="0.35">
      <c r="B12">
        <v>100</v>
      </c>
      <c r="C12">
        <v>70.169491525423737</v>
      </c>
      <c r="D12">
        <v>82.372881355932208</v>
      </c>
      <c r="E12">
        <v>98.644067796610173</v>
      </c>
      <c r="F12">
        <v>99.66101694915254</v>
      </c>
      <c r="G12">
        <v>96.610169491525426</v>
      </c>
      <c r="H12">
        <v>90.508474576271169</v>
      </c>
      <c r="I12">
        <v>96.610169491525426</v>
      </c>
      <c r="J12">
        <v>101.69491525423729</v>
      </c>
      <c r="K12">
        <v>84.406779661016955</v>
      </c>
      <c r="L12">
        <v>84.406779661016955</v>
      </c>
      <c r="M12">
        <v>95.593220338983045</v>
      </c>
      <c r="N12">
        <v>84.406779661016955</v>
      </c>
      <c r="O12">
        <v>94.576271186440664</v>
      </c>
      <c r="P12">
        <v>89.491525423728802</v>
      </c>
    </row>
    <row r="13" spans="1:35" x14ac:dyDescent="0.35">
      <c r="B13">
        <v>100</v>
      </c>
      <c r="C13">
        <v>103.27868852459017</v>
      </c>
      <c r="D13">
        <v>96.393442622950815</v>
      </c>
      <c r="E13">
        <v>111.14754098360655</v>
      </c>
      <c r="F13">
        <v>103.27868852459017</v>
      </c>
      <c r="G13">
        <v>91.475409836065566</v>
      </c>
      <c r="H13">
        <v>87.540983606557361</v>
      </c>
      <c r="I13">
        <v>89.508196721311478</v>
      </c>
      <c r="J13">
        <v>88.52459016393442</v>
      </c>
      <c r="K13">
        <v>76.721311475409834</v>
      </c>
      <c r="L13">
        <v>100.32786885245901</v>
      </c>
      <c r="M13">
        <v>99.344262295081975</v>
      </c>
      <c r="N13">
        <v>96.393442622950815</v>
      </c>
      <c r="O13">
        <v>83.606557377049185</v>
      </c>
      <c r="P13">
        <v>89.508196721311478</v>
      </c>
    </row>
    <row r="14" spans="1:35" x14ac:dyDescent="0.35">
      <c r="A14" t="s">
        <v>33</v>
      </c>
      <c r="B14">
        <v>100</v>
      </c>
      <c r="C14">
        <v>90.491803278688522</v>
      </c>
      <c r="D14">
        <v>95.409836065573771</v>
      </c>
      <c r="E14">
        <v>96.393442622950815</v>
      </c>
      <c r="F14">
        <v>89.508196721311478</v>
      </c>
      <c r="G14">
        <v>89.508196721311478</v>
      </c>
      <c r="H14">
        <v>80.655737704918025</v>
      </c>
      <c r="I14">
        <v>91.475409836065566</v>
      </c>
      <c r="J14">
        <v>96.393442622950815</v>
      </c>
      <c r="K14">
        <v>92.45901639344261</v>
      </c>
      <c r="L14">
        <v>105.24590163934427</v>
      </c>
      <c r="M14">
        <v>90.491803278688522</v>
      </c>
      <c r="N14">
        <v>89.508196721311478</v>
      </c>
      <c r="O14">
        <v>78.688524590163937</v>
      </c>
      <c r="P14">
        <v>82.622950819672141</v>
      </c>
    </row>
    <row r="15" spans="1:35" x14ac:dyDescent="0.35">
      <c r="B15">
        <v>100</v>
      </c>
      <c r="C15">
        <v>100.32786885245901</v>
      </c>
      <c r="D15">
        <v>95.409836065573771</v>
      </c>
      <c r="E15">
        <v>90.491803278688522</v>
      </c>
      <c r="F15">
        <v>88.52459016393442</v>
      </c>
      <c r="G15">
        <v>86.557377049180317</v>
      </c>
      <c r="H15">
        <v>85.573770491803273</v>
      </c>
      <c r="I15">
        <v>89.508196721311478</v>
      </c>
      <c r="J15">
        <v>83.606557377049185</v>
      </c>
      <c r="K15">
        <v>89.508196721311478</v>
      </c>
      <c r="L15">
        <v>115.08196721311477</v>
      </c>
      <c r="M15">
        <v>89.508196721311478</v>
      </c>
      <c r="N15">
        <v>85.573770491803273</v>
      </c>
      <c r="O15">
        <v>91.475409836065566</v>
      </c>
      <c r="P15">
        <v>95.409836065573771</v>
      </c>
    </row>
    <row r="16" spans="1:35" x14ac:dyDescent="0.35">
      <c r="A16" s="45" t="s">
        <v>35</v>
      </c>
      <c r="B16" s="45">
        <f>(AVERAGE(B4:B15))</f>
        <v>100</v>
      </c>
      <c r="C16" s="45">
        <f t="shared" ref="C16:P16" si="0">(AVERAGE(C4:C15))</f>
        <v>89.51833184416482</v>
      </c>
      <c r="D16" s="45">
        <f t="shared" si="0"/>
        <v>89.044801331824203</v>
      </c>
      <c r="E16" s="45">
        <f t="shared" si="0"/>
        <v>90.601899585481945</v>
      </c>
      <c r="F16" s="45">
        <f t="shared" si="0"/>
        <v>87.748626291861015</v>
      </c>
      <c r="G16" s="45">
        <f t="shared" si="0"/>
        <v>88.508967595878758</v>
      </c>
      <c r="H16" s="45">
        <f t="shared" si="0"/>
        <v>84.677827804949956</v>
      </c>
      <c r="I16" s="45">
        <f t="shared" si="0"/>
        <v>89.761424940576418</v>
      </c>
      <c r="J16" s="45">
        <f t="shared" si="0"/>
        <v>87.45449323149478</v>
      </c>
      <c r="K16" s="45">
        <f t="shared" si="0"/>
        <v>87.784957596269535</v>
      </c>
      <c r="L16" s="45">
        <f t="shared" si="0"/>
        <v>96.249722631367078</v>
      </c>
      <c r="M16" s="45">
        <f t="shared" si="0"/>
        <v>87.06850216566248</v>
      </c>
      <c r="N16" s="45">
        <f t="shared" si="0"/>
        <v>88.295883267194185</v>
      </c>
      <c r="O16" s="45">
        <f t="shared" si="0"/>
        <v>89.139544441354118</v>
      </c>
      <c r="P16" s="45">
        <f t="shared" si="0"/>
        <v>85.703690569187458</v>
      </c>
    </row>
    <row r="17" spans="1:16" x14ac:dyDescent="0.35">
      <c r="A17" s="46" t="s">
        <v>36</v>
      </c>
      <c r="B17" s="46">
        <f>(STDEV(B4:B15))</f>
        <v>0</v>
      </c>
      <c r="C17" s="46">
        <f t="shared" ref="C17:P17" si="1">(STDEV(C4:C15))</f>
        <v>9.1813860911267611</v>
      </c>
      <c r="D17" s="46">
        <f t="shared" si="1"/>
        <v>6.6374851357561067</v>
      </c>
      <c r="E17" s="46">
        <f t="shared" si="1"/>
        <v>9.959178138880997</v>
      </c>
      <c r="F17" s="46">
        <f t="shared" si="1"/>
        <v>8.060351858763191</v>
      </c>
      <c r="G17" s="46">
        <f t="shared" si="1"/>
        <v>12.249533033020567</v>
      </c>
      <c r="H17" s="46">
        <f t="shared" si="1"/>
        <v>10.24819243076861</v>
      </c>
      <c r="I17" s="46">
        <f t="shared" si="1"/>
        <v>5.9036111901886574</v>
      </c>
      <c r="J17" s="46">
        <f t="shared" si="1"/>
        <v>9.5548800120879598</v>
      </c>
      <c r="K17" s="46">
        <f t="shared" si="1"/>
        <v>7.4017533833924034</v>
      </c>
      <c r="L17" s="46">
        <f t="shared" si="1"/>
        <v>12.030421526388388</v>
      </c>
      <c r="M17" s="46">
        <f t="shared" si="1"/>
        <v>9.4354788367963245</v>
      </c>
      <c r="N17" s="46">
        <f t="shared" si="1"/>
        <v>21.041715282112122</v>
      </c>
      <c r="O17" s="46">
        <f t="shared" si="1"/>
        <v>16.437815030972217</v>
      </c>
      <c r="P17" s="46">
        <f t="shared" si="1"/>
        <v>7.7513157188477493</v>
      </c>
    </row>
    <row r="18" spans="1:16" x14ac:dyDescent="0.35">
      <c r="A18" s="46" t="s">
        <v>37</v>
      </c>
      <c r="B18" s="46">
        <f>(B17/SQRT(12))</f>
        <v>0</v>
      </c>
      <c r="C18" s="46">
        <f t="shared" ref="C18:P18" si="2">(C17/SQRT(12))</f>
        <v>2.650437865622961</v>
      </c>
      <c r="D18" s="46">
        <f t="shared" si="2"/>
        <v>1.9160769149354639</v>
      </c>
      <c r="E18" s="46">
        <f t="shared" si="2"/>
        <v>2.8749670896951902</v>
      </c>
      <c r="F18" s="46">
        <f t="shared" si="2"/>
        <v>2.3268231577100145</v>
      </c>
      <c r="G18" s="46">
        <f t="shared" si="2"/>
        <v>3.5361355970308188</v>
      </c>
      <c r="H18" s="46">
        <f t="shared" si="2"/>
        <v>2.958398329305671</v>
      </c>
      <c r="I18" s="46">
        <f t="shared" si="2"/>
        <v>1.7042257549231543</v>
      </c>
      <c r="J18" s="46">
        <f t="shared" si="2"/>
        <v>2.7582562735267793</v>
      </c>
      <c r="K18" s="46">
        <f t="shared" si="2"/>
        <v>2.1367021541884137</v>
      </c>
      <c r="L18" s="46">
        <f t="shared" si="2"/>
        <v>3.4728835533625024</v>
      </c>
      <c r="M18" s="46">
        <f t="shared" si="2"/>
        <v>2.7237881231786876</v>
      </c>
      <c r="N18" s="46">
        <f t="shared" si="2"/>
        <v>6.0742199911694481</v>
      </c>
      <c r="O18" s="46">
        <f t="shared" si="2"/>
        <v>4.7451884665105437</v>
      </c>
      <c r="P18" s="46">
        <f t="shared" si="2"/>
        <v>2.2376121084252629</v>
      </c>
    </row>
    <row r="21" spans="1:16" x14ac:dyDescent="0.35">
      <c r="A21" s="1" t="s">
        <v>38</v>
      </c>
      <c r="B21" s="2" t="s">
        <v>1</v>
      </c>
      <c r="C21" s="3"/>
      <c r="D21" s="4" t="s">
        <v>2</v>
      </c>
      <c r="E21" s="2"/>
      <c r="F21" s="3"/>
      <c r="G21" s="4" t="s">
        <v>3</v>
      </c>
      <c r="H21" s="2"/>
      <c r="I21" s="5" t="s">
        <v>4</v>
      </c>
      <c r="J21" s="3"/>
      <c r="K21" s="4" t="s">
        <v>5</v>
      </c>
      <c r="L21" s="2"/>
      <c r="M21" s="3"/>
      <c r="N21" s="4" t="s">
        <v>6</v>
      </c>
      <c r="O21" s="2"/>
      <c r="P21" s="4" t="s">
        <v>4</v>
      </c>
    </row>
    <row r="22" spans="1:16" x14ac:dyDescent="0.35">
      <c r="A22" s="1"/>
      <c r="B22" s="2"/>
      <c r="C22" s="3" t="s">
        <v>8</v>
      </c>
      <c r="D22" s="4" t="s">
        <v>9</v>
      </c>
      <c r="E22" s="2" t="s">
        <v>10</v>
      </c>
      <c r="F22" s="6" t="s">
        <v>11</v>
      </c>
      <c r="G22" s="7" t="s">
        <v>12</v>
      </c>
      <c r="H22" s="8" t="s">
        <v>13</v>
      </c>
      <c r="I22" s="9" t="s">
        <v>14</v>
      </c>
      <c r="J22" s="3" t="s">
        <v>8</v>
      </c>
      <c r="K22" s="4" t="s">
        <v>9</v>
      </c>
      <c r="L22" s="2" t="s">
        <v>10</v>
      </c>
      <c r="M22" s="6" t="s">
        <v>11</v>
      </c>
      <c r="N22" s="7" t="s">
        <v>12</v>
      </c>
      <c r="O22" s="8" t="s">
        <v>13</v>
      </c>
      <c r="P22" s="7" t="s">
        <v>14</v>
      </c>
    </row>
    <row r="23" spans="1:16" x14ac:dyDescent="0.35">
      <c r="B23">
        <v>100</v>
      </c>
      <c r="C23">
        <v>101.14613180515759</v>
      </c>
      <c r="D23">
        <v>95.415472779369637</v>
      </c>
      <c r="E23">
        <v>97.707736389684825</v>
      </c>
      <c r="F23">
        <v>95.988538681948427</v>
      </c>
      <c r="G23">
        <v>95.702005730659039</v>
      </c>
      <c r="H23">
        <v>100.57306590257879</v>
      </c>
      <c r="I23">
        <v>92.550143266475644</v>
      </c>
      <c r="J23">
        <v>106.30372492836678</v>
      </c>
      <c r="K23">
        <v>98.28080229226363</v>
      </c>
      <c r="L23">
        <v>98.28080229226363</v>
      </c>
      <c r="M23">
        <v>99.713467048710598</v>
      </c>
      <c r="N23">
        <v>92.263610315186256</v>
      </c>
      <c r="O23">
        <v>91.117478510028661</v>
      </c>
      <c r="P23">
        <v>96.848137535816633</v>
      </c>
    </row>
    <row r="24" spans="1:16" x14ac:dyDescent="0.35">
      <c r="A24" t="s">
        <v>30</v>
      </c>
      <c r="B24">
        <v>100</v>
      </c>
      <c r="C24">
        <v>94.842406876790847</v>
      </c>
      <c r="D24">
        <v>95.988538681948427</v>
      </c>
      <c r="E24">
        <v>100.85959885386819</v>
      </c>
      <c r="F24">
        <v>92.550143266475644</v>
      </c>
      <c r="G24">
        <v>92.83667621776506</v>
      </c>
      <c r="H24">
        <v>97.994269340974228</v>
      </c>
      <c r="I24">
        <v>96.275071633237829</v>
      </c>
      <c r="J24">
        <v>101.14613180515759</v>
      </c>
      <c r="K24">
        <v>95.702005730659039</v>
      </c>
      <c r="L24">
        <v>94.269340974212042</v>
      </c>
      <c r="M24">
        <v>93.696275071633252</v>
      </c>
      <c r="N24">
        <v>106.30372492836678</v>
      </c>
      <c r="O24">
        <v>98.28080229226363</v>
      </c>
      <c r="P24">
        <v>95.128939828080235</v>
      </c>
    </row>
    <row r="25" spans="1:16" x14ac:dyDescent="0.35">
      <c r="B25">
        <v>100</v>
      </c>
      <c r="C25">
        <v>100.2865329512894</v>
      </c>
      <c r="D25">
        <v>94.269340974212042</v>
      </c>
      <c r="E25">
        <v>97.134670487106035</v>
      </c>
      <c r="F25">
        <v>97.134670487106035</v>
      </c>
      <c r="G25">
        <v>94.842406876790847</v>
      </c>
      <c r="H25">
        <v>94.269340974212042</v>
      </c>
      <c r="I25">
        <v>97.134670487106035</v>
      </c>
      <c r="J25">
        <v>103.72492836676217</v>
      </c>
      <c r="K25">
        <v>99.140401146131808</v>
      </c>
      <c r="L25">
        <v>100.2865329512894</v>
      </c>
      <c r="M25">
        <v>94.555873925501444</v>
      </c>
      <c r="N25">
        <v>97.707736389684825</v>
      </c>
      <c r="O25">
        <v>102.00573065902579</v>
      </c>
      <c r="P25">
        <v>99.713467048710598</v>
      </c>
    </row>
    <row r="26" spans="1:16" x14ac:dyDescent="0.35">
      <c r="B26">
        <v>100</v>
      </c>
      <c r="C26">
        <v>98.993963782696198</v>
      </c>
      <c r="D26">
        <v>100.20120724346077</v>
      </c>
      <c r="E26">
        <v>93.863179074446691</v>
      </c>
      <c r="F26">
        <v>93.863179074446691</v>
      </c>
      <c r="G26">
        <v>89.637826961770628</v>
      </c>
      <c r="H26">
        <v>86.92152917505031</v>
      </c>
      <c r="I26">
        <v>98.993963782696198</v>
      </c>
      <c r="J26">
        <v>96.881287726358153</v>
      </c>
      <c r="K26">
        <v>88.430583501006026</v>
      </c>
      <c r="L26">
        <v>89.939637826961771</v>
      </c>
      <c r="M26">
        <v>94.466800804828978</v>
      </c>
      <c r="N26">
        <v>91.75050301810866</v>
      </c>
      <c r="O26">
        <v>92.354124748490946</v>
      </c>
      <c r="P26">
        <v>89.637826961770628</v>
      </c>
    </row>
    <row r="27" spans="1:16" x14ac:dyDescent="0.35">
      <c r="A27" t="s">
        <v>31</v>
      </c>
      <c r="B27">
        <v>100</v>
      </c>
      <c r="C27">
        <v>98.692152917505041</v>
      </c>
      <c r="D27">
        <v>97.183098591549296</v>
      </c>
      <c r="E27">
        <v>92.052313883299803</v>
      </c>
      <c r="F27">
        <v>90.845070422535215</v>
      </c>
      <c r="G27">
        <v>84.507042253521135</v>
      </c>
      <c r="H27">
        <v>95.674044265593565</v>
      </c>
      <c r="I27">
        <v>94.164989939637834</v>
      </c>
      <c r="J27">
        <v>95.070422535211279</v>
      </c>
      <c r="K27">
        <v>96.277665995975852</v>
      </c>
      <c r="L27">
        <v>96.277665995975852</v>
      </c>
      <c r="M27">
        <v>90.543259557344072</v>
      </c>
      <c r="N27">
        <v>96.579476861167009</v>
      </c>
      <c r="O27">
        <v>87.223340040241453</v>
      </c>
      <c r="P27">
        <v>88.732394366197184</v>
      </c>
    </row>
    <row r="28" spans="1:16" x14ac:dyDescent="0.35">
      <c r="B28">
        <v>100</v>
      </c>
      <c r="C28">
        <v>95.372233400402422</v>
      </c>
      <c r="D28">
        <v>89.637826961770628</v>
      </c>
      <c r="E28">
        <v>89.336016096579471</v>
      </c>
      <c r="F28">
        <v>87.82696177062374</v>
      </c>
      <c r="G28">
        <v>92.354124748490946</v>
      </c>
      <c r="H28">
        <v>92.65593561368209</v>
      </c>
      <c r="I28">
        <v>90.543259557344072</v>
      </c>
      <c r="J28">
        <v>99.899396378269628</v>
      </c>
      <c r="K28">
        <v>101.1066398390342</v>
      </c>
      <c r="L28">
        <v>92.354124748490946</v>
      </c>
      <c r="M28">
        <v>98.08853118712274</v>
      </c>
      <c r="N28">
        <v>93.863179074446691</v>
      </c>
      <c r="O28">
        <v>99.899396378269628</v>
      </c>
      <c r="P28">
        <v>96.277665995975852</v>
      </c>
    </row>
    <row r="29" spans="1:16" x14ac:dyDescent="0.35">
      <c r="B29">
        <v>100</v>
      </c>
      <c r="C29">
        <v>97.989949748743712</v>
      </c>
      <c r="D29">
        <v>101.75879396984924</v>
      </c>
      <c r="E29">
        <v>101.75879396984924</v>
      </c>
      <c r="F29">
        <v>101.75879396984924</v>
      </c>
      <c r="G29">
        <v>78.391959798994961</v>
      </c>
      <c r="H29">
        <v>104.77386934673368</v>
      </c>
      <c r="I29">
        <v>97.989949748743712</v>
      </c>
      <c r="J29">
        <v>85.175879396984925</v>
      </c>
      <c r="K29">
        <v>85.929648241206024</v>
      </c>
      <c r="L29">
        <v>99.497487437185924</v>
      </c>
      <c r="M29">
        <v>97.989949748743712</v>
      </c>
      <c r="N29">
        <v>80.653266331658273</v>
      </c>
      <c r="O29">
        <v>84.422110552763812</v>
      </c>
      <c r="P29">
        <v>86.683417085427124</v>
      </c>
    </row>
    <row r="30" spans="1:16" x14ac:dyDescent="0.35">
      <c r="A30" t="s">
        <v>32</v>
      </c>
      <c r="B30">
        <v>100</v>
      </c>
      <c r="C30">
        <v>97.989949748743712</v>
      </c>
      <c r="D30">
        <v>103.26633165829145</v>
      </c>
      <c r="E30">
        <v>122.11055276381909</v>
      </c>
      <c r="F30">
        <v>95.728643216080386</v>
      </c>
      <c r="G30">
        <v>78.391959798994961</v>
      </c>
      <c r="H30">
        <v>81.407035175879386</v>
      </c>
      <c r="I30">
        <v>94.221105527638187</v>
      </c>
      <c r="J30">
        <v>86.683417085427124</v>
      </c>
      <c r="K30">
        <v>88.944723618090435</v>
      </c>
      <c r="L30">
        <v>79.145728643216074</v>
      </c>
      <c r="M30">
        <v>91.206030150753762</v>
      </c>
      <c r="N30">
        <v>90.452261306532648</v>
      </c>
      <c r="O30">
        <v>86.683417085427124</v>
      </c>
      <c r="P30">
        <v>86.683417085427124</v>
      </c>
    </row>
    <row r="31" spans="1:16" x14ac:dyDescent="0.35">
      <c r="B31">
        <v>100</v>
      </c>
      <c r="C31">
        <v>100.25125628140702</v>
      </c>
      <c r="D31">
        <v>98.743718592964811</v>
      </c>
      <c r="E31">
        <v>122.11055276381909</v>
      </c>
      <c r="F31">
        <v>92.71356783919596</v>
      </c>
      <c r="G31">
        <v>76.884422110552748</v>
      </c>
      <c r="H31">
        <v>82.1608040201005</v>
      </c>
      <c r="I31">
        <v>91.959798994974861</v>
      </c>
      <c r="J31">
        <v>94.974874371859286</v>
      </c>
      <c r="K31">
        <v>88.19095477386935</v>
      </c>
      <c r="L31">
        <v>93.467336683417074</v>
      </c>
      <c r="M31">
        <v>100.25125628140702</v>
      </c>
      <c r="N31">
        <v>73.869346733668337</v>
      </c>
      <c r="O31">
        <v>87.437185929648237</v>
      </c>
      <c r="P31">
        <v>84.422110552763812</v>
      </c>
    </row>
    <row r="32" spans="1:16" x14ac:dyDescent="0.35">
      <c r="B32">
        <v>100</v>
      </c>
      <c r="C32">
        <v>110.5263157894737</v>
      </c>
      <c r="D32">
        <v>171.31578947368419</v>
      </c>
      <c r="E32">
        <v>104.21052631578947</v>
      </c>
      <c r="F32">
        <v>105.78947368421052</v>
      </c>
      <c r="G32">
        <v>92.368421052631575</v>
      </c>
      <c r="H32">
        <v>96.315789473684205</v>
      </c>
      <c r="I32">
        <v>105.78947368421052</v>
      </c>
      <c r="J32">
        <v>99.473684210526301</v>
      </c>
      <c r="K32">
        <v>93.157894736842096</v>
      </c>
      <c r="L32">
        <v>107.36842105263158</v>
      </c>
      <c r="M32">
        <v>92.368421052631575</v>
      </c>
      <c r="N32">
        <v>82.89473684210526</v>
      </c>
      <c r="O32">
        <v>98.68421052631578</v>
      </c>
      <c r="P32">
        <v>88.421052631578945</v>
      </c>
    </row>
    <row r="33" spans="1:16" x14ac:dyDescent="0.35">
      <c r="A33" t="s">
        <v>33</v>
      </c>
      <c r="B33">
        <v>100</v>
      </c>
      <c r="C33">
        <v>93.94736842105263</v>
      </c>
      <c r="D33">
        <v>96.315789473684205</v>
      </c>
      <c r="E33">
        <v>112.89473684210525</v>
      </c>
      <c r="F33">
        <v>97.105263157894726</v>
      </c>
      <c r="G33">
        <v>108.1578947368421</v>
      </c>
      <c r="H33">
        <v>101.84210526315789</v>
      </c>
      <c r="I33">
        <v>97.89473684210526</v>
      </c>
      <c r="J33">
        <v>99.473684210526301</v>
      </c>
      <c r="K33">
        <v>96.315789473684205</v>
      </c>
      <c r="L33">
        <v>109.73684210526315</v>
      </c>
      <c r="M33">
        <v>120.78947368421052</v>
      </c>
      <c r="N33">
        <v>101.84210526315789</v>
      </c>
      <c r="O33">
        <v>81.315789473684191</v>
      </c>
      <c r="P33">
        <v>89.21052631578948</v>
      </c>
    </row>
    <row r="34" spans="1:16" x14ac:dyDescent="0.35">
      <c r="B34">
        <v>100</v>
      </c>
      <c r="C34">
        <v>105</v>
      </c>
      <c r="D34">
        <v>110.5263157894737</v>
      </c>
      <c r="E34">
        <v>106.57894736842104</v>
      </c>
      <c r="F34">
        <v>114.4736842105263</v>
      </c>
      <c r="G34">
        <v>97.89473684210526</v>
      </c>
      <c r="H34">
        <v>86.84210526315789</v>
      </c>
      <c r="I34">
        <v>95.526315789473671</v>
      </c>
      <c r="J34">
        <v>108.1578947368421</v>
      </c>
      <c r="K34">
        <v>103.42105263157895</v>
      </c>
      <c r="L34">
        <v>98.68421052631578</v>
      </c>
      <c r="M34">
        <v>94.736842105263136</v>
      </c>
      <c r="N34">
        <v>99.473684210526301</v>
      </c>
      <c r="O34">
        <v>84.473684210526315</v>
      </c>
      <c r="P34">
        <v>86.84210526315789</v>
      </c>
    </row>
    <row r="35" spans="1:16" x14ac:dyDescent="0.35">
      <c r="A35" s="45" t="s">
        <v>35</v>
      </c>
      <c r="B35" s="45">
        <f>(AVERAGE(B23:B34))</f>
        <v>100</v>
      </c>
      <c r="C35" s="45">
        <f t="shared" ref="C35" si="3">(AVERAGE(C23:C34))</f>
        <v>99.586521810271861</v>
      </c>
      <c r="D35" s="45">
        <f t="shared" ref="D35" si="4">(AVERAGE(D23:D34))</f>
        <v>104.55185201585486</v>
      </c>
      <c r="E35" s="45">
        <f t="shared" ref="E35" si="5">(AVERAGE(E23:E34))</f>
        <v>103.38480206739901</v>
      </c>
      <c r="F35" s="45">
        <f t="shared" ref="F35" si="6">(AVERAGE(F23:F34))</f>
        <v>97.148165815074393</v>
      </c>
      <c r="G35" s="45">
        <f t="shared" ref="G35" si="7">(AVERAGE(G23:G34))</f>
        <v>90.16412309409327</v>
      </c>
      <c r="H35" s="45">
        <f t="shared" ref="H35" si="8">(AVERAGE(H23:H34))</f>
        <v>93.45249115123373</v>
      </c>
      <c r="I35" s="45">
        <f t="shared" ref="I35" si="9">(AVERAGE(I23:I34))</f>
        <v>96.08695660447033</v>
      </c>
      <c r="J35" s="45">
        <f t="shared" ref="J35" si="10">(AVERAGE(J23:J34))</f>
        <v>98.080443812690973</v>
      </c>
      <c r="K35" s="45">
        <f t="shared" ref="K35" si="11">(AVERAGE(K23:K34))</f>
        <v>94.574846831695126</v>
      </c>
      <c r="L35" s="45">
        <f t="shared" ref="L35" si="12">(AVERAGE(L23:L34))</f>
        <v>96.609010936435268</v>
      </c>
      <c r="M35" s="45">
        <f t="shared" ref="M35" si="13">(AVERAGE(M23:M34))</f>
        <v>97.367181718179225</v>
      </c>
      <c r="N35" s="45">
        <f t="shared" ref="N35" si="14">(AVERAGE(N23:N34))</f>
        <v>92.304469272884077</v>
      </c>
      <c r="O35" s="45">
        <f t="shared" ref="O35" si="15">(AVERAGE(O23:O34))</f>
        <v>91.158105867223796</v>
      </c>
      <c r="P35" s="45">
        <f t="shared" ref="P35" si="16">(AVERAGE(P23:P34))</f>
        <v>90.716755055891284</v>
      </c>
    </row>
    <row r="36" spans="1:16" x14ac:dyDescent="0.35">
      <c r="A36" s="46" t="s">
        <v>36</v>
      </c>
      <c r="B36" s="46">
        <f>(STDEV(B23:B34))</f>
        <v>0</v>
      </c>
      <c r="C36" s="46">
        <f t="shared" ref="C36:P36" si="17">(STDEV(C23:C34))</f>
        <v>4.5792528067294258</v>
      </c>
      <c r="D36" s="46">
        <f t="shared" si="17"/>
        <v>21.663389755229137</v>
      </c>
      <c r="E36" s="46">
        <f t="shared" si="17"/>
        <v>10.868634921586827</v>
      </c>
      <c r="F36" s="46">
        <f t="shared" si="17"/>
        <v>7.2468046150616354</v>
      </c>
      <c r="G36" s="46">
        <f t="shared" si="17"/>
        <v>9.2377089534548222</v>
      </c>
      <c r="H36" s="46">
        <f t="shared" si="17"/>
        <v>7.647167965587788</v>
      </c>
      <c r="I36" s="46">
        <f t="shared" si="17"/>
        <v>4.0269185382688937</v>
      </c>
      <c r="J36" s="46">
        <f t="shared" si="17"/>
        <v>6.9686936963936539</v>
      </c>
      <c r="K36" s="46">
        <f t="shared" si="17"/>
        <v>5.637944335096849</v>
      </c>
      <c r="L36" s="46">
        <f t="shared" si="17"/>
        <v>7.9776873289210952</v>
      </c>
      <c r="M36" s="46">
        <f t="shared" si="17"/>
        <v>8.0315180297079216</v>
      </c>
      <c r="N36" s="46">
        <f t="shared" si="17"/>
        <v>9.3231404361910961</v>
      </c>
      <c r="O36" s="46">
        <f t="shared" si="17"/>
        <v>7.0010718374991603</v>
      </c>
      <c r="P36" s="46">
        <f t="shared" si="17"/>
        <v>4.9427414307797095</v>
      </c>
    </row>
    <row r="37" spans="1:16" x14ac:dyDescent="0.35">
      <c r="A37" s="46" t="s">
        <v>37</v>
      </c>
      <c r="B37" s="46">
        <f>(B36/SQRT(12))</f>
        <v>0</v>
      </c>
      <c r="C37" s="46">
        <f t="shared" ref="C37" si="18">(C36/SQRT(12))</f>
        <v>1.3219164203262916</v>
      </c>
      <c r="D37" s="46">
        <f t="shared" ref="D37" si="19">(D36/SQRT(12))</f>
        <v>6.2536819533706618</v>
      </c>
      <c r="E37" s="46">
        <f t="shared" ref="E37" si="20">(E36/SQRT(12))</f>
        <v>3.1375046488509608</v>
      </c>
      <c r="F37" s="46">
        <f t="shared" ref="F37" si="21">(F36/SQRT(12))</f>
        <v>2.0919722976352291</v>
      </c>
      <c r="G37" s="46">
        <f t="shared" ref="G37" si="22">(G36/SQRT(12))</f>
        <v>2.666696875486279</v>
      </c>
      <c r="H37" s="46">
        <f t="shared" ref="H37" si="23">(H36/SQRT(12))</f>
        <v>2.2075472417351962</v>
      </c>
      <c r="I37" s="46">
        <f t="shared" ref="I37" si="24">(I36/SQRT(12))</f>
        <v>1.16247125103712</v>
      </c>
      <c r="J37" s="46">
        <f t="shared" ref="J37" si="25">(J36/SQRT(12))</f>
        <v>2.0116885907564623</v>
      </c>
      <c r="K37" s="46">
        <f t="shared" ref="K37" si="26">(K36/SQRT(12))</f>
        <v>1.6275343397721458</v>
      </c>
      <c r="L37" s="46">
        <f t="shared" ref="L37" si="27">(L36/SQRT(12))</f>
        <v>2.3029599634316305</v>
      </c>
      <c r="M37" s="46">
        <f t="shared" ref="M37" si="28">(M36/SQRT(12))</f>
        <v>2.3184995482266006</v>
      </c>
      <c r="N37" s="46">
        <f t="shared" ref="N37" si="29">(N36/SQRT(12))</f>
        <v>2.6913588202638072</v>
      </c>
      <c r="O37" s="46">
        <f t="shared" ref="O37" si="30">(O36/SQRT(12))</f>
        <v>2.0210353549980242</v>
      </c>
      <c r="P37" s="46">
        <f t="shared" ref="P37" si="31">(P36/SQRT(12))</f>
        <v>1.4268465477976908</v>
      </c>
    </row>
    <row r="40" spans="1:16" x14ac:dyDescent="0.35">
      <c r="A40" s="1" t="s">
        <v>39</v>
      </c>
      <c r="B40" s="15" t="s">
        <v>1</v>
      </c>
      <c r="C40" s="16"/>
      <c r="D40" s="17" t="s">
        <v>2</v>
      </c>
      <c r="E40" s="15"/>
      <c r="F40" s="16"/>
      <c r="G40" s="17" t="s">
        <v>3</v>
      </c>
      <c r="H40" s="15"/>
      <c r="I40" s="18" t="s">
        <v>4</v>
      </c>
      <c r="J40" s="16"/>
      <c r="K40" s="17" t="s">
        <v>5</v>
      </c>
      <c r="L40" s="15"/>
      <c r="M40" s="16"/>
      <c r="N40" s="17" t="s">
        <v>6</v>
      </c>
      <c r="O40" s="15"/>
      <c r="P40" s="17" t="s">
        <v>4</v>
      </c>
    </row>
    <row r="41" spans="1:16" x14ac:dyDescent="0.35">
      <c r="A41" s="1"/>
      <c r="B41" s="15"/>
      <c r="C41" s="16" t="s">
        <v>8</v>
      </c>
      <c r="D41" s="17" t="s">
        <v>9</v>
      </c>
      <c r="E41" s="15" t="s">
        <v>10</v>
      </c>
      <c r="F41" s="19" t="s">
        <v>11</v>
      </c>
      <c r="G41" s="20" t="s">
        <v>12</v>
      </c>
      <c r="H41" s="21" t="s">
        <v>13</v>
      </c>
      <c r="I41" s="22" t="s">
        <v>14</v>
      </c>
      <c r="J41" s="16" t="s">
        <v>8</v>
      </c>
      <c r="K41" s="17" t="s">
        <v>9</v>
      </c>
      <c r="L41" s="15" t="s">
        <v>10</v>
      </c>
      <c r="M41" s="19" t="s">
        <v>11</v>
      </c>
      <c r="N41" s="20" t="s">
        <v>12</v>
      </c>
      <c r="O41" s="21" t="s">
        <v>13</v>
      </c>
      <c r="P41" s="20" t="s">
        <v>14</v>
      </c>
    </row>
    <row r="42" spans="1:16" x14ac:dyDescent="0.35">
      <c r="B42">
        <v>100</v>
      </c>
      <c r="C42">
        <v>87.421875</v>
      </c>
      <c r="D42">
        <v>88.59375</v>
      </c>
      <c r="E42">
        <v>89.8828125</v>
      </c>
      <c r="F42">
        <v>88.242187499999986</v>
      </c>
      <c r="G42">
        <v>83.90625</v>
      </c>
      <c r="H42">
        <v>86.484374999999986</v>
      </c>
      <c r="I42">
        <v>84.726562499999986</v>
      </c>
      <c r="J42">
        <v>69.84375</v>
      </c>
      <c r="K42">
        <v>71.6015625</v>
      </c>
      <c r="L42">
        <v>77.578125</v>
      </c>
      <c r="M42">
        <v>75.703125</v>
      </c>
      <c r="N42">
        <v>76.0546875</v>
      </c>
      <c r="O42">
        <v>91.40625</v>
      </c>
      <c r="P42">
        <v>86.132812499999986</v>
      </c>
    </row>
    <row r="43" spans="1:16" x14ac:dyDescent="0.35">
      <c r="A43" t="s">
        <v>30</v>
      </c>
      <c r="B43">
        <v>100</v>
      </c>
      <c r="C43">
        <v>80.5078125</v>
      </c>
      <c r="D43">
        <v>82.617187499999986</v>
      </c>
      <c r="E43">
        <v>80.859374999999986</v>
      </c>
      <c r="F43">
        <v>87.1875</v>
      </c>
      <c r="G43">
        <v>84.374999999999986</v>
      </c>
      <c r="H43">
        <v>84.960937499999986</v>
      </c>
      <c r="I43">
        <v>83.203124999999986</v>
      </c>
      <c r="J43">
        <v>83.3203125</v>
      </c>
      <c r="K43">
        <v>79.3359375</v>
      </c>
      <c r="L43">
        <v>72.070312499999986</v>
      </c>
      <c r="M43">
        <v>74.53125</v>
      </c>
      <c r="N43">
        <v>73.828125</v>
      </c>
      <c r="O43">
        <v>104.4140625</v>
      </c>
      <c r="P43">
        <v>82.851562499999986</v>
      </c>
    </row>
    <row r="44" spans="1:16" x14ac:dyDescent="0.35">
      <c r="B44">
        <v>100</v>
      </c>
      <c r="C44">
        <v>82.734375</v>
      </c>
      <c r="D44">
        <v>74.53125</v>
      </c>
      <c r="E44">
        <v>72.3046875</v>
      </c>
      <c r="F44">
        <v>73.4765625</v>
      </c>
      <c r="G44">
        <v>93.3984375</v>
      </c>
      <c r="H44">
        <v>80.390625</v>
      </c>
      <c r="I44">
        <v>81.5625</v>
      </c>
      <c r="J44">
        <v>67.5</v>
      </c>
      <c r="K44">
        <v>73.593749999999986</v>
      </c>
      <c r="L44">
        <v>70.4296875</v>
      </c>
      <c r="M44">
        <v>71.953125</v>
      </c>
      <c r="N44">
        <v>73.828125</v>
      </c>
      <c r="O44">
        <v>77.34375</v>
      </c>
      <c r="P44">
        <v>83.437499999999986</v>
      </c>
    </row>
    <row r="45" spans="1:16" x14ac:dyDescent="0.35">
      <c r="B45">
        <v>100</v>
      </c>
      <c r="C45">
        <v>89.767841788478066</v>
      </c>
      <c r="D45">
        <v>87.317282889079976</v>
      </c>
      <c r="E45">
        <v>91.960447119518491</v>
      </c>
      <c r="F45">
        <v>86.285468615649179</v>
      </c>
      <c r="G45">
        <v>86.414445399828026</v>
      </c>
      <c r="H45">
        <v>92.34737747205503</v>
      </c>
      <c r="I45">
        <v>96.603611349957006</v>
      </c>
      <c r="J45">
        <v>80.352536543422175</v>
      </c>
      <c r="K45">
        <v>77.257093723129827</v>
      </c>
      <c r="L45">
        <v>83.70593293207223</v>
      </c>
      <c r="M45">
        <v>80.352536543422175</v>
      </c>
      <c r="N45">
        <v>74.032674118658633</v>
      </c>
      <c r="O45">
        <v>75.580395528804814</v>
      </c>
      <c r="P45">
        <v>91.573516766981939</v>
      </c>
    </row>
    <row r="46" spans="1:16" x14ac:dyDescent="0.35">
      <c r="A46" t="s">
        <v>31</v>
      </c>
      <c r="B46">
        <v>100</v>
      </c>
      <c r="C46">
        <v>81.513327601031818</v>
      </c>
      <c r="D46">
        <v>82.287188306104909</v>
      </c>
      <c r="E46">
        <v>87.704213241616515</v>
      </c>
      <c r="F46">
        <v>85.382631126397257</v>
      </c>
      <c r="G46">
        <v>85.640584694754949</v>
      </c>
      <c r="H46">
        <v>87.317282889079976</v>
      </c>
      <c r="I46">
        <v>95.313843508168532</v>
      </c>
      <c r="J46">
        <v>84.737747205503013</v>
      </c>
      <c r="K46">
        <v>79.707652622527945</v>
      </c>
      <c r="L46">
        <v>84.995700773860705</v>
      </c>
      <c r="M46">
        <v>83.834909716251076</v>
      </c>
      <c r="N46">
        <v>80.094582975064483</v>
      </c>
      <c r="O46">
        <v>84.995700773860705</v>
      </c>
      <c r="P46">
        <v>89.896818572656926</v>
      </c>
    </row>
    <row r="47" spans="1:16" x14ac:dyDescent="0.35">
      <c r="B47">
        <v>100</v>
      </c>
      <c r="C47">
        <v>78.159931212381778</v>
      </c>
      <c r="D47">
        <v>83.576956147893384</v>
      </c>
      <c r="E47">
        <v>81.900257953568357</v>
      </c>
      <c r="F47">
        <v>81.513327601031818</v>
      </c>
      <c r="G47">
        <v>76.096302665520199</v>
      </c>
      <c r="H47">
        <v>79.707652622527945</v>
      </c>
      <c r="I47">
        <v>93.637145313843504</v>
      </c>
      <c r="J47">
        <v>86.414445399828026</v>
      </c>
      <c r="K47">
        <v>76.741186586414443</v>
      </c>
      <c r="L47">
        <v>76.870163370593289</v>
      </c>
      <c r="M47">
        <v>80.610490111779882</v>
      </c>
      <c r="N47">
        <v>82.158211521926063</v>
      </c>
      <c r="O47">
        <v>92.476354256233876</v>
      </c>
      <c r="P47">
        <v>90.154772141014618</v>
      </c>
    </row>
    <row r="48" spans="1:16" x14ac:dyDescent="0.35">
      <c r="B48">
        <v>100</v>
      </c>
      <c r="C48">
        <v>99.586776859504127</v>
      </c>
      <c r="D48">
        <v>94.214876033057863</v>
      </c>
      <c r="E48">
        <v>96.280991735537199</v>
      </c>
      <c r="F48">
        <v>79.752066115702476</v>
      </c>
      <c r="G48">
        <v>96.694214876033072</v>
      </c>
      <c r="H48">
        <v>92.561983471074385</v>
      </c>
      <c r="I48">
        <v>91.32231404958678</v>
      </c>
      <c r="J48">
        <v>79.752066115702476</v>
      </c>
      <c r="K48">
        <v>77.272727272727266</v>
      </c>
      <c r="L48">
        <v>78.099173553719012</v>
      </c>
      <c r="M48">
        <v>75.619834710743802</v>
      </c>
      <c r="N48">
        <v>78.512396694214885</v>
      </c>
      <c r="O48">
        <v>79.338842975206617</v>
      </c>
      <c r="P48">
        <v>85.950413223140501</v>
      </c>
    </row>
    <row r="49" spans="1:16" x14ac:dyDescent="0.35">
      <c r="A49" t="s">
        <v>32</v>
      </c>
      <c r="B49">
        <v>100</v>
      </c>
      <c r="C49">
        <v>80.578512396694222</v>
      </c>
      <c r="D49">
        <v>83.884297520661164</v>
      </c>
      <c r="E49">
        <v>89.256198347107443</v>
      </c>
      <c r="F49">
        <v>85.950413223140501</v>
      </c>
      <c r="G49">
        <v>83.057851239669432</v>
      </c>
      <c r="H49">
        <v>90.909090909090921</v>
      </c>
      <c r="I49">
        <v>93.388429752066131</v>
      </c>
      <c r="J49">
        <v>86.776859504132233</v>
      </c>
      <c r="K49">
        <v>74.793388429752056</v>
      </c>
      <c r="L49">
        <v>74.793388429752056</v>
      </c>
      <c r="M49">
        <v>72.727272727272734</v>
      </c>
      <c r="N49">
        <v>78.512396694214885</v>
      </c>
      <c r="O49">
        <v>85.123966942148755</v>
      </c>
      <c r="P49">
        <v>86.776859504132233</v>
      </c>
    </row>
    <row r="50" spans="1:16" x14ac:dyDescent="0.35">
      <c r="B50">
        <v>100</v>
      </c>
      <c r="C50">
        <v>81.818181818181827</v>
      </c>
      <c r="D50">
        <v>83.884297520661164</v>
      </c>
      <c r="E50">
        <v>78.925619834710744</v>
      </c>
      <c r="F50">
        <v>78.925619834710744</v>
      </c>
      <c r="G50">
        <v>80.578512396694222</v>
      </c>
      <c r="H50">
        <v>94.628099173553721</v>
      </c>
      <c r="I50">
        <v>90.909090909090921</v>
      </c>
      <c r="J50">
        <v>86.36363636363636</v>
      </c>
      <c r="K50">
        <v>83.884297520661164</v>
      </c>
      <c r="L50">
        <v>87.603305785123965</v>
      </c>
      <c r="M50">
        <v>86.36363636363636</v>
      </c>
      <c r="N50">
        <v>99.586776859504127</v>
      </c>
      <c r="O50">
        <v>85.950413223140501</v>
      </c>
      <c r="P50">
        <v>95.041322314049594</v>
      </c>
    </row>
    <row r="51" spans="1:16" x14ac:dyDescent="0.35">
      <c r="B51">
        <v>100</v>
      </c>
      <c r="C51">
        <v>98.344370860927143</v>
      </c>
      <c r="D51">
        <v>87.913907284768186</v>
      </c>
      <c r="E51">
        <v>95.364238410596016</v>
      </c>
      <c r="F51">
        <v>94.370860927152307</v>
      </c>
      <c r="G51">
        <v>91.390728476821181</v>
      </c>
      <c r="H51">
        <v>90.397350993377472</v>
      </c>
      <c r="I51">
        <v>93.874172185430453</v>
      </c>
      <c r="J51">
        <v>84.933774834437088</v>
      </c>
      <c r="K51">
        <v>76.986754966887403</v>
      </c>
      <c r="L51">
        <v>81.456953642384093</v>
      </c>
      <c r="M51">
        <v>82.94701986754967</v>
      </c>
      <c r="N51">
        <v>86.920529801324491</v>
      </c>
      <c r="O51">
        <v>85.430463576158928</v>
      </c>
      <c r="P51">
        <v>99.337748344370851</v>
      </c>
    </row>
    <row r="52" spans="1:16" x14ac:dyDescent="0.35">
      <c r="A52" t="s">
        <v>33</v>
      </c>
      <c r="B52">
        <v>100</v>
      </c>
      <c r="C52">
        <v>102.31788079470196</v>
      </c>
      <c r="D52">
        <v>91.887417218543035</v>
      </c>
      <c r="E52">
        <v>98.841059602648997</v>
      </c>
      <c r="F52">
        <v>100.82781456953643</v>
      </c>
      <c r="G52">
        <v>94.867549668874162</v>
      </c>
      <c r="H52">
        <v>94.370860927152307</v>
      </c>
      <c r="I52">
        <v>89.403973509933749</v>
      </c>
      <c r="J52">
        <v>93.377483443708599</v>
      </c>
      <c r="K52">
        <v>82.94701986754967</v>
      </c>
      <c r="L52">
        <v>82.94701986754967</v>
      </c>
      <c r="M52">
        <v>81.953642384105947</v>
      </c>
      <c r="N52">
        <v>81.953642384105947</v>
      </c>
      <c r="O52">
        <v>80.463576158940384</v>
      </c>
      <c r="P52">
        <v>97.350993377483434</v>
      </c>
    </row>
    <row r="53" spans="1:16" x14ac:dyDescent="0.35">
      <c r="B53">
        <v>100</v>
      </c>
      <c r="C53">
        <v>99.834437086092706</v>
      </c>
      <c r="D53">
        <v>83.940397350993365</v>
      </c>
      <c r="E53">
        <v>77.980132450331112</v>
      </c>
      <c r="F53">
        <v>83.443708609271511</v>
      </c>
      <c r="G53">
        <v>81.953642384105947</v>
      </c>
      <c r="H53">
        <v>86.423841059602637</v>
      </c>
      <c r="I53">
        <v>93.377483443708599</v>
      </c>
      <c r="J53">
        <v>94.867549668874162</v>
      </c>
      <c r="K53">
        <v>89.403973509933749</v>
      </c>
      <c r="L53">
        <v>90.894039735099312</v>
      </c>
      <c r="M53">
        <v>95.860927152317871</v>
      </c>
      <c r="N53">
        <v>92.88079470198673</v>
      </c>
      <c r="O53">
        <v>93.874172185430453</v>
      </c>
      <c r="P53">
        <v>96.854304635761579</v>
      </c>
    </row>
    <row r="54" spans="1:16" x14ac:dyDescent="0.35">
      <c r="A54" s="45" t="s">
        <v>35</v>
      </c>
      <c r="B54" s="45">
        <f>(AVERAGE(B42:B53))</f>
        <v>100</v>
      </c>
      <c r="C54" s="45">
        <f t="shared" ref="C54" si="32">(AVERAGE(C42:C53))</f>
        <v>88.548776909832796</v>
      </c>
      <c r="D54" s="45">
        <f t="shared" ref="D54" si="33">(AVERAGE(D42:D53))</f>
        <v>85.387400647646928</v>
      </c>
      <c r="E54" s="45">
        <f t="shared" ref="E54" si="34">(AVERAGE(E42:E53))</f>
        <v>86.771669474636255</v>
      </c>
      <c r="F54" s="45">
        <f t="shared" ref="F54" si="35">(AVERAGE(F42:F53))</f>
        <v>85.446513385216008</v>
      </c>
      <c r="G54" s="45">
        <f t="shared" ref="G54" si="36">(AVERAGE(G42:G53))</f>
        <v>86.531126608525099</v>
      </c>
      <c r="H54" s="45">
        <f t="shared" ref="H54" si="37">(AVERAGE(H42:H53))</f>
        <v>88.374956418126203</v>
      </c>
      <c r="I54" s="45">
        <f t="shared" ref="I54" si="38">(AVERAGE(I42:I53))</f>
        <v>90.61018762681546</v>
      </c>
      <c r="J54" s="45">
        <f t="shared" ref="J54" si="39">(AVERAGE(J42:J53))</f>
        <v>83.186680131603666</v>
      </c>
      <c r="K54" s="45">
        <f t="shared" ref="K54" si="40">(AVERAGE(K42:K53))</f>
        <v>78.62711204163196</v>
      </c>
      <c r="L54" s="45">
        <f t="shared" ref="L54" si="41">(AVERAGE(L42:L53))</f>
        <v>80.120316924179534</v>
      </c>
      <c r="M54" s="45">
        <f t="shared" ref="M54" si="42">(AVERAGE(M42:M53))</f>
        <v>80.204814131423305</v>
      </c>
      <c r="N54" s="45">
        <f t="shared" ref="N54" si="43">(AVERAGE(N42:N53))</f>
        <v>81.53024527091668</v>
      </c>
      <c r="O54" s="45">
        <f t="shared" ref="O54" si="44">(AVERAGE(O42:O53))</f>
        <v>86.366495676660421</v>
      </c>
      <c r="P54" s="45">
        <f t="shared" ref="P54" si="45">(AVERAGE(P42:P53))</f>
        <v>90.446551989965954</v>
      </c>
    </row>
    <row r="55" spans="1:16" x14ac:dyDescent="0.35">
      <c r="A55" s="46" t="s">
        <v>36</v>
      </c>
      <c r="B55" s="46">
        <f>(STDEV(B42:B53))</f>
        <v>0</v>
      </c>
      <c r="C55" s="46">
        <f t="shared" ref="C55:P55" si="46">(STDEV(C42:C53))</f>
        <v>9.0564770646673409</v>
      </c>
      <c r="D55" s="46">
        <f t="shared" si="46"/>
        <v>5.0954031395766597</v>
      </c>
      <c r="E55" s="46">
        <f t="shared" si="46"/>
        <v>8.3143131604458596</v>
      </c>
      <c r="F55" s="46">
        <f t="shared" si="46"/>
        <v>7.1715774806430019</v>
      </c>
      <c r="G55" s="46">
        <f t="shared" si="46"/>
        <v>6.2757955716496872</v>
      </c>
      <c r="H55" s="46">
        <f t="shared" si="46"/>
        <v>5.0263212482536153</v>
      </c>
      <c r="I55" s="46">
        <f t="shared" si="46"/>
        <v>4.9233379526013143</v>
      </c>
      <c r="J55" s="46">
        <f t="shared" si="46"/>
        <v>8.1078343745121391</v>
      </c>
      <c r="K55" s="46">
        <f t="shared" si="46"/>
        <v>4.8939634277772015</v>
      </c>
      <c r="L55" s="46">
        <f t="shared" si="46"/>
        <v>6.2280113421678651</v>
      </c>
      <c r="M55" s="46">
        <f t="shared" si="46"/>
        <v>6.7720523133653074</v>
      </c>
      <c r="N55" s="46">
        <f t="shared" si="46"/>
        <v>8.0318606762868949</v>
      </c>
      <c r="O55" s="46">
        <f t="shared" si="46"/>
        <v>8.1534368916001743</v>
      </c>
      <c r="P55" s="46">
        <f t="shared" si="46"/>
        <v>5.6379736365857003</v>
      </c>
    </row>
    <row r="56" spans="1:16" x14ac:dyDescent="0.35">
      <c r="A56" s="46" t="s">
        <v>37</v>
      </c>
      <c r="B56" s="46">
        <f>(B55/SQRT(12))</f>
        <v>0</v>
      </c>
      <c r="C56" s="46">
        <f t="shared" ref="C56" si="47">(C55/SQRT(12))</f>
        <v>2.6143797355976806</v>
      </c>
      <c r="D56" s="46">
        <f t="shared" ref="D56" si="48">(D55/SQRT(12))</f>
        <v>1.4709161871321244</v>
      </c>
      <c r="E56" s="46">
        <f t="shared" ref="E56" si="49">(E55/SQRT(12))</f>
        <v>2.4001354706551328</v>
      </c>
      <c r="F56" s="46">
        <f t="shared" ref="F56" si="50">(F55/SQRT(12))</f>
        <v>2.0702560944817479</v>
      </c>
      <c r="G56" s="46">
        <f t="shared" ref="G56" si="51">(G55/SQRT(12))</f>
        <v>1.8116661313355042</v>
      </c>
      <c r="H56" s="46">
        <f t="shared" ref="H56" si="52">(H55/SQRT(12))</f>
        <v>1.4509739628563805</v>
      </c>
      <c r="I56" s="46">
        <f t="shared" ref="I56" si="53">(I55/SQRT(12))</f>
        <v>1.421245246122935</v>
      </c>
      <c r="J56" s="46">
        <f t="shared" ref="J56" si="54">(J55/SQRT(12))</f>
        <v>2.3405301793347424</v>
      </c>
      <c r="K56" s="46">
        <f t="shared" ref="K56" si="55">(K55/SQRT(12))</f>
        <v>1.4127655512156756</v>
      </c>
      <c r="L56" s="46">
        <f t="shared" ref="L56" si="56">(L55/SQRT(12))</f>
        <v>1.7978720124583298</v>
      </c>
      <c r="M56" s="46">
        <f t="shared" ref="M56" si="57">(M55/SQRT(12))</f>
        <v>1.9549231130438443</v>
      </c>
      <c r="N56" s="46">
        <f t="shared" ref="N56" si="58">(N55/SQRT(12))</f>
        <v>2.3185984617739042</v>
      </c>
      <c r="O56" s="46">
        <f t="shared" ref="O56" si="59">(O55/SQRT(12))</f>
        <v>2.3536944920929934</v>
      </c>
      <c r="P56" s="46">
        <f t="shared" ref="P56" si="60">(P55/SQRT(12))</f>
        <v>1.6275427983833837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24 HRS</vt:lpstr>
      <vt:lpstr>48 HRS</vt:lpstr>
      <vt:lpstr>72 HRS</vt:lpstr>
      <vt:lpstr>Analysis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Mpumi</dc:creator>
  <cp:lastModifiedBy>Mpumi</cp:lastModifiedBy>
  <dcterms:created xsi:type="dcterms:W3CDTF">2021-07-14T15:15:51Z</dcterms:created>
  <dcterms:modified xsi:type="dcterms:W3CDTF">2022-11-22T07:30:40Z</dcterms:modified>
</cp:coreProperties>
</file>