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pumi\Documents\Masters\Lab work\7.CV data\"/>
    </mc:Choice>
  </mc:AlternateContent>
  <xr:revisionPtr revIDLastSave="0" documentId="8_{F85533A1-F332-4A6F-9BFA-0D0C53592481}" xr6:coauthVersionLast="47" xr6:coauthVersionMax="47" xr10:uidLastSave="{00000000-0000-0000-0000-000000000000}"/>
  <bookViews>
    <workbookView xWindow="-110" yWindow="-110" windowWidth="19420" windowHeight="10300" xr2:uid="{6FFB0E33-76D1-477F-9690-0AC6F9BEC701}"/>
  </bookViews>
  <sheets>
    <sheet name="72 H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8" i="1" l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V18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V17" i="1"/>
  <c r="V16" i="1"/>
  <c r="Q56" i="1"/>
  <c r="P56" i="1"/>
  <c r="O56" i="1"/>
  <c r="O57" i="1" s="1"/>
  <c r="N56" i="1"/>
  <c r="N57" i="1" s="1"/>
  <c r="M56" i="1"/>
  <c r="L56" i="1"/>
  <c r="K56" i="1"/>
  <c r="K57" i="1" s="1"/>
  <c r="J56" i="1"/>
  <c r="J57" i="1" s="1"/>
  <c r="I56" i="1"/>
  <c r="H56" i="1"/>
  <c r="G56" i="1"/>
  <c r="G57" i="1" s="1"/>
  <c r="F56" i="1"/>
  <c r="F57" i="1" s="1"/>
  <c r="E56" i="1"/>
  <c r="D56" i="1"/>
  <c r="C56" i="1"/>
  <c r="C57" i="1" s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O60" i="1" s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C41" i="1" s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Q44" i="1" s="1"/>
  <c r="Q24" i="1"/>
  <c r="P24" i="1"/>
  <c r="O24" i="1"/>
  <c r="N24" i="1"/>
  <c r="M24" i="1"/>
  <c r="L24" i="1"/>
  <c r="K24" i="1"/>
  <c r="J24" i="1"/>
  <c r="I24" i="1"/>
  <c r="H24" i="1"/>
  <c r="G24" i="1"/>
  <c r="G25" i="1" s="1"/>
  <c r="F24" i="1"/>
  <c r="E24" i="1"/>
  <c r="D24" i="1"/>
  <c r="C24" i="1"/>
  <c r="C25" i="1" s="1"/>
  <c r="Q23" i="1"/>
  <c r="P23" i="1"/>
  <c r="P25" i="1" s="1"/>
  <c r="O23" i="1"/>
  <c r="N23" i="1"/>
  <c r="M23" i="1"/>
  <c r="L23" i="1"/>
  <c r="L25" i="1" s="1"/>
  <c r="K23" i="1"/>
  <c r="J23" i="1"/>
  <c r="I23" i="1"/>
  <c r="H23" i="1"/>
  <c r="H25" i="1" s="1"/>
  <c r="G23" i="1"/>
  <c r="F23" i="1"/>
  <c r="E23" i="1"/>
  <c r="D23" i="1"/>
  <c r="C23" i="1"/>
  <c r="O28" i="1" s="1"/>
  <c r="Q8" i="1"/>
  <c r="Q9" i="1" s="1"/>
  <c r="P8" i="1"/>
  <c r="O8" i="1"/>
  <c r="N8" i="1"/>
  <c r="M8" i="1"/>
  <c r="M9" i="1" s="1"/>
  <c r="L8" i="1"/>
  <c r="L9" i="1" s="1"/>
  <c r="K8" i="1"/>
  <c r="K9" i="1" s="1"/>
  <c r="J8" i="1"/>
  <c r="I8" i="1"/>
  <c r="I9" i="1" s="1"/>
  <c r="H8" i="1"/>
  <c r="G8" i="1"/>
  <c r="G9" i="1" s="1"/>
  <c r="F8" i="1"/>
  <c r="E8" i="1"/>
  <c r="E9" i="1" s="1"/>
  <c r="D8" i="1"/>
  <c r="D9" i="1" s="1"/>
  <c r="C8" i="1"/>
  <c r="C9" i="1" s="1"/>
  <c r="Q7" i="1"/>
  <c r="P7" i="1"/>
  <c r="P9" i="1" s="1"/>
  <c r="O7" i="1"/>
  <c r="O9" i="1" s="1"/>
  <c r="N7" i="1"/>
  <c r="M7" i="1"/>
  <c r="L7" i="1"/>
  <c r="K7" i="1"/>
  <c r="J7" i="1"/>
  <c r="I7" i="1"/>
  <c r="H7" i="1"/>
  <c r="H9" i="1" s="1"/>
  <c r="G7" i="1"/>
  <c r="F7" i="1"/>
  <c r="E7" i="1"/>
  <c r="D7" i="1"/>
  <c r="C7" i="1"/>
  <c r="O12" i="1" s="1"/>
  <c r="D57" i="1" l="1"/>
  <c r="H57" i="1"/>
  <c r="L57" i="1"/>
  <c r="P57" i="1"/>
  <c r="E57" i="1"/>
  <c r="I57" i="1"/>
  <c r="M57" i="1"/>
  <c r="Q57" i="1"/>
  <c r="D41" i="1"/>
  <c r="H41" i="1"/>
  <c r="L41" i="1"/>
  <c r="P41" i="1"/>
  <c r="E41" i="1"/>
  <c r="I41" i="1"/>
  <c r="M41" i="1"/>
  <c r="Q41" i="1"/>
  <c r="F41" i="1"/>
  <c r="J41" i="1"/>
  <c r="N41" i="1"/>
  <c r="G41" i="1"/>
  <c r="K41" i="1"/>
  <c r="O41" i="1"/>
  <c r="F25" i="1"/>
  <c r="J25" i="1"/>
  <c r="N25" i="1"/>
  <c r="K25" i="1"/>
  <c r="O25" i="1"/>
  <c r="D25" i="1"/>
  <c r="E25" i="1"/>
  <c r="I25" i="1"/>
  <c r="M25" i="1"/>
  <c r="Q25" i="1"/>
  <c r="I10" i="1"/>
  <c r="Q10" i="1"/>
  <c r="E12" i="1"/>
  <c r="M12" i="1"/>
  <c r="F9" i="1"/>
  <c r="J9" i="1"/>
  <c r="N9" i="1"/>
  <c r="D10" i="1"/>
  <c r="D14" i="1" s="1"/>
  <c r="L10" i="1"/>
  <c r="F11" i="1"/>
  <c r="N11" i="1"/>
  <c r="H12" i="1"/>
  <c r="P12" i="1"/>
  <c r="K11" i="1"/>
  <c r="E10" i="1"/>
  <c r="M10" i="1"/>
  <c r="M13" i="1" s="1"/>
  <c r="G11" i="1"/>
  <c r="O11" i="1"/>
  <c r="I12" i="1"/>
  <c r="Q12" i="1"/>
  <c r="H10" i="1"/>
  <c r="P10" i="1"/>
  <c r="J11" i="1"/>
  <c r="D12" i="1"/>
  <c r="L12" i="1"/>
  <c r="P14" i="1"/>
  <c r="F10" i="1"/>
  <c r="J10" i="1"/>
  <c r="N10" i="1"/>
  <c r="D11" i="1"/>
  <c r="H11" i="1"/>
  <c r="H13" i="1" s="1"/>
  <c r="L11" i="1"/>
  <c r="L13" i="1" s="1"/>
  <c r="P11" i="1"/>
  <c r="F12" i="1"/>
  <c r="J12" i="1"/>
  <c r="N12" i="1"/>
  <c r="P13" i="1"/>
  <c r="C10" i="1"/>
  <c r="G10" i="1"/>
  <c r="K10" i="1"/>
  <c r="O10" i="1"/>
  <c r="E11" i="1"/>
  <c r="E14" i="1" s="1"/>
  <c r="I11" i="1"/>
  <c r="I14" i="1" s="1"/>
  <c r="M11" i="1"/>
  <c r="Q11" i="1"/>
  <c r="G12" i="1"/>
  <c r="K12" i="1"/>
  <c r="D26" i="1"/>
  <c r="H26" i="1"/>
  <c r="L26" i="1"/>
  <c r="P26" i="1"/>
  <c r="F27" i="1"/>
  <c r="J27" i="1"/>
  <c r="N27" i="1"/>
  <c r="D28" i="1"/>
  <c r="H28" i="1"/>
  <c r="L28" i="1"/>
  <c r="P28" i="1"/>
  <c r="F42" i="1"/>
  <c r="J42" i="1"/>
  <c r="N42" i="1"/>
  <c r="D43" i="1"/>
  <c r="H43" i="1"/>
  <c r="L43" i="1"/>
  <c r="P43" i="1"/>
  <c r="F44" i="1"/>
  <c r="J44" i="1"/>
  <c r="N44" i="1"/>
  <c r="D58" i="1"/>
  <c r="H58" i="1"/>
  <c r="L58" i="1"/>
  <c r="P58" i="1"/>
  <c r="F59" i="1"/>
  <c r="J59" i="1"/>
  <c r="N59" i="1"/>
  <c r="D60" i="1"/>
  <c r="H60" i="1"/>
  <c r="L60" i="1"/>
  <c r="P60" i="1"/>
  <c r="E26" i="1"/>
  <c r="I26" i="1"/>
  <c r="M26" i="1"/>
  <c r="Q26" i="1"/>
  <c r="G27" i="1"/>
  <c r="K27" i="1"/>
  <c r="O27" i="1"/>
  <c r="E28" i="1"/>
  <c r="I28" i="1"/>
  <c r="M28" i="1"/>
  <c r="Q28" i="1"/>
  <c r="C42" i="1"/>
  <c r="G42" i="1"/>
  <c r="K42" i="1"/>
  <c r="O42" i="1"/>
  <c r="E43" i="1"/>
  <c r="I43" i="1"/>
  <c r="M43" i="1"/>
  <c r="Q43" i="1"/>
  <c r="G44" i="1"/>
  <c r="K44" i="1"/>
  <c r="O44" i="1"/>
  <c r="E58" i="1"/>
  <c r="I58" i="1"/>
  <c r="M58" i="1"/>
  <c r="Q58" i="1"/>
  <c r="G59" i="1"/>
  <c r="K59" i="1"/>
  <c r="O59" i="1"/>
  <c r="E60" i="1"/>
  <c r="I60" i="1"/>
  <c r="M60" i="1"/>
  <c r="Q60" i="1"/>
  <c r="F26" i="1"/>
  <c r="J26" i="1"/>
  <c r="N26" i="1"/>
  <c r="D27" i="1"/>
  <c r="H27" i="1"/>
  <c r="L27" i="1"/>
  <c r="P27" i="1"/>
  <c r="F28" i="1"/>
  <c r="J28" i="1"/>
  <c r="N28" i="1"/>
  <c r="D42" i="1"/>
  <c r="H42" i="1"/>
  <c r="L42" i="1"/>
  <c r="P42" i="1"/>
  <c r="F43" i="1"/>
  <c r="J43" i="1"/>
  <c r="N43" i="1"/>
  <c r="D44" i="1"/>
  <c r="H44" i="1"/>
  <c r="L44" i="1"/>
  <c r="P44" i="1"/>
  <c r="F58" i="1"/>
  <c r="J58" i="1"/>
  <c r="N58" i="1"/>
  <c r="D59" i="1"/>
  <c r="H59" i="1"/>
  <c r="L59" i="1"/>
  <c r="P59" i="1"/>
  <c r="F60" i="1"/>
  <c r="J60" i="1"/>
  <c r="N60" i="1"/>
  <c r="C26" i="1"/>
  <c r="G26" i="1"/>
  <c r="K26" i="1"/>
  <c r="O26" i="1"/>
  <c r="E27" i="1"/>
  <c r="I27" i="1"/>
  <c r="M27" i="1"/>
  <c r="Q27" i="1"/>
  <c r="G28" i="1"/>
  <c r="K28" i="1"/>
  <c r="E42" i="1"/>
  <c r="I42" i="1"/>
  <c r="M42" i="1"/>
  <c r="Q42" i="1"/>
  <c r="G43" i="1"/>
  <c r="K43" i="1"/>
  <c r="O43" i="1"/>
  <c r="E44" i="1"/>
  <c r="I44" i="1"/>
  <c r="M44" i="1"/>
  <c r="C58" i="1"/>
  <c r="G58" i="1"/>
  <c r="K58" i="1"/>
  <c r="O58" i="1"/>
  <c r="E59" i="1"/>
  <c r="I59" i="1"/>
  <c r="M59" i="1"/>
  <c r="Q59" i="1"/>
  <c r="G60" i="1"/>
  <c r="K60" i="1"/>
  <c r="Q14" i="1" l="1"/>
  <c r="D13" i="1"/>
  <c r="M14" i="1"/>
  <c r="M15" i="1" s="1"/>
  <c r="Q13" i="1"/>
  <c r="O62" i="1"/>
  <c r="O61" i="1"/>
  <c r="I46" i="1"/>
  <c r="I45" i="1"/>
  <c r="O30" i="1"/>
  <c r="O31" i="1" s="1"/>
  <c r="O29" i="1"/>
  <c r="J62" i="1"/>
  <c r="J61" i="1"/>
  <c r="D46" i="1"/>
  <c r="D47" i="1" s="1"/>
  <c r="D45" i="1"/>
  <c r="N30" i="1"/>
  <c r="N31" i="1" s="1"/>
  <c r="N29" i="1"/>
  <c r="I61" i="1"/>
  <c r="I62" i="1"/>
  <c r="Q29" i="1"/>
  <c r="Q30" i="1"/>
  <c r="L61" i="1"/>
  <c r="L62" i="1"/>
  <c r="L63" i="1" s="1"/>
  <c r="F45" i="1"/>
  <c r="F46" i="1"/>
  <c r="P29" i="1"/>
  <c r="P30" i="1"/>
  <c r="O13" i="1"/>
  <c r="O14" i="1"/>
  <c r="I13" i="1"/>
  <c r="I15" i="1" s="1"/>
  <c r="L14" i="1"/>
  <c r="L15" i="1" s="1"/>
  <c r="H14" i="1"/>
  <c r="H15" i="1" s="1"/>
  <c r="K62" i="1"/>
  <c r="K63" i="1" s="1"/>
  <c r="K61" i="1"/>
  <c r="E46" i="1"/>
  <c r="E45" i="1"/>
  <c r="K30" i="1"/>
  <c r="K29" i="1"/>
  <c r="F62" i="1"/>
  <c r="F61" i="1"/>
  <c r="P46" i="1"/>
  <c r="P45" i="1"/>
  <c r="J30" i="1"/>
  <c r="J29" i="1"/>
  <c r="E61" i="1"/>
  <c r="E62" i="1"/>
  <c r="O45" i="1"/>
  <c r="O46" i="1"/>
  <c r="M29" i="1"/>
  <c r="M30" i="1"/>
  <c r="H61" i="1"/>
  <c r="H62" i="1"/>
  <c r="H63" i="1" s="1"/>
  <c r="L29" i="1"/>
  <c r="L30" i="1"/>
  <c r="E13" i="1"/>
  <c r="E15" i="1" s="1"/>
  <c r="K13" i="1"/>
  <c r="K14" i="1"/>
  <c r="K15" i="1" s="1"/>
  <c r="D15" i="1"/>
  <c r="N13" i="1"/>
  <c r="N14" i="1"/>
  <c r="N15" i="1" s="1"/>
  <c r="G62" i="1"/>
  <c r="G63" i="1" s="1"/>
  <c r="G61" i="1"/>
  <c r="Q46" i="1"/>
  <c r="Q45" i="1"/>
  <c r="G30" i="1"/>
  <c r="G29" i="1"/>
  <c r="L46" i="1"/>
  <c r="L45" i="1"/>
  <c r="F30" i="1"/>
  <c r="F29" i="1"/>
  <c r="Q61" i="1"/>
  <c r="Q62" i="1"/>
  <c r="Q63" i="1" s="1"/>
  <c r="K45" i="1"/>
  <c r="K46" i="1"/>
  <c r="I29" i="1"/>
  <c r="I30" i="1"/>
  <c r="D61" i="1"/>
  <c r="D62" i="1"/>
  <c r="N45" i="1"/>
  <c r="N46" i="1"/>
  <c r="H29" i="1"/>
  <c r="H30" i="1"/>
  <c r="G13" i="1"/>
  <c r="G14" i="1"/>
  <c r="G15" i="1" s="1"/>
  <c r="J13" i="1"/>
  <c r="J14" i="1"/>
  <c r="M46" i="1"/>
  <c r="M45" i="1"/>
  <c r="N62" i="1"/>
  <c r="N63" i="1" s="1"/>
  <c r="N61" i="1"/>
  <c r="H46" i="1"/>
  <c r="H45" i="1"/>
  <c r="M61" i="1"/>
  <c r="M62" i="1"/>
  <c r="G45" i="1"/>
  <c r="G46" i="1"/>
  <c r="E29" i="1"/>
  <c r="E30" i="1"/>
  <c r="P61" i="1"/>
  <c r="P62" i="1"/>
  <c r="P63" i="1" s="1"/>
  <c r="J45" i="1"/>
  <c r="J46" i="1"/>
  <c r="D29" i="1"/>
  <c r="D30" i="1"/>
  <c r="F13" i="1"/>
  <c r="F14" i="1"/>
  <c r="P15" i="1"/>
  <c r="J63" i="1" l="1"/>
  <c r="P47" i="1"/>
  <c r="G47" i="1"/>
  <c r="N47" i="1"/>
  <c r="O47" i="1"/>
  <c r="I47" i="1"/>
  <c r="F31" i="1"/>
  <c r="G31" i="1"/>
  <c r="K31" i="1"/>
  <c r="D31" i="1"/>
  <c r="I31" i="1"/>
  <c r="P31" i="1"/>
  <c r="Q15" i="1"/>
  <c r="H47" i="1"/>
  <c r="M47" i="1"/>
  <c r="L47" i="1"/>
  <c r="Q47" i="1"/>
  <c r="J31" i="1"/>
  <c r="F63" i="1"/>
  <c r="E47" i="1"/>
  <c r="I63" i="1"/>
  <c r="F15" i="1"/>
  <c r="J47" i="1"/>
  <c r="E31" i="1"/>
  <c r="M63" i="1"/>
  <c r="J15" i="1"/>
  <c r="H31" i="1"/>
  <c r="D63" i="1"/>
  <c r="K47" i="1"/>
  <c r="L31" i="1"/>
  <c r="M31" i="1"/>
  <c r="E63" i="1"/>
  <c r="O63" i="1"/>
  <c r="O15" i="1"/>
  <c r="F47" i="1"/>
  <c r="Q31" i="1"/>
</calcChain>
</file>

<file path=xl/sharedStrings.xml><?xml version="1.0" encoding="utf-8"?>
<sst xmlns="http://schemas.openxmlformats.org/spreadsheetml/2006/main" count="931" uniqueCount="403">
  <si>
    <t>CV 1</t>
  </si>
  <si>
    <t>control</t>
  </si>
  <si>
    <t>EC50 Single</t>
  </si>
  <si>
    <t>EC50 Double</t>
  </si>
  <si>
    <t>Triple</t>
  </si>
  <si>
    <t>EC25 Single</t>
  </si>
  <si>
    <t>EC25 Double</t>
  </si>
  <si>
    <t>cells</t>
  </si>
  <si>
    <t>3,4 DBHA</t>
  </si>
  <si>
    <t>4 HBA</t>
  </si>
  <si>
    <t>FA</t>
  </si>
  <si>
    <t>D+H</t>
  </si>
  <si>
    <t>D+F</t>
  </si>
  <si>
    <t>H+F</t>
  </si>
  <si>
    <t>D+H+F</t>
  </si>
  <si>
    <t xml:space="preserve">24 HR </t>
  </si>
  <si>
    <t xml:space="preserve">PLATE 1 </t>
  </si>
  <si>
    <t>Average</t>
  </si>
  <si>
    <t>STDEV</t>
  </si>
  <si>
    <t>%STDEV</t>
  </si>
  <si>
    <t>%viability</t>
  </si>
  <si>
    <t>CV 2</t>
  </si>
  <si>
    <t>24 HR</t>
  </si>
  <si>
    <t xml:space="preserve">PLATE 2 </t>
  </si>
  <si>
    <t>CV 3</t>
  </si>
  <si>
    <t>CV 4</t>
  </si>
  <si>
    <t>exp 1</t>
  </si>
  <si>
    <t>exp 2</t>
  </si>
  <si>
    <t>exp 3</t>
  </si>
  <si>
    <t>exp 4</t>
  </si>
  <si>
    <t>SEM</t>
  </si>
  <si>
    <t>EC50 (X2 X5)</t>
  </si>
  <si>
    <t>Number of families</t>
  </si>
  <si>
    <t>Number of comparisons per family</t>
  </si>
  <si>
    <t>Alpha</t>
  </si>
  <si>
    <t>Tukey's multiple comparisons test</t>
  </si>
  <si>
    <t>Mean Diff,</t>
  </si>
  <si>
    <t>95,00% CI of diff,</t>
  </si>
  <si>
    <t>Significant?</t>
  </si>
  <si>
    <t>Summary</t>
  </si>
  <si>
    <t>Adjusted P Value</t>
  </si>
  <si>
    <t>control vs. EC50 (X2) 3,4DHBA</t>
  </si>
  <si>
    <t>3,002 to 24,59</t>
  </si>
  <si>
    <t>Yes</t>
  </si>
  <si>
    <t>**</t>
  </si>
  <si>
    <t>A-B</t>
  </si>
  <si>
    <t>control vs. EC50(X2) 4HBA</t>
  </si>
  <si>
    <t>0,507 to 22,1</t>
  </si>
  <si>
    <t>*</t>
  </si>
  <si>
    <t>A-C</t>
  </si>
  <si>
    <t>control vs. EC50(X2) FA</t>
  </si>
  <si>
    <t>-4,919 to 16,67</t>
  </si>
  <si>
    <t>No</t>
  </si>
  <si>
    <t>ns</t>
  </si>
  <si>
    <t>A-D</t>
  </si>
  <si>
    <t>control vs. EC50(X2) D+F</t>
  </si>
  <si>
    <t>-1,684 to 19,91</t>
  </si>
  <si>
    <t>A-E</t>
  </si>
  <si>
    <t>control vs. EC50 (X2) F+H</t>
  </si>
  <si>
    <t>-4,98 to 16,61</t>
  </si>
  <si>
    <t>A-F</t>
  </si>
  <si>
    <t>control vs. EC50 (X2) D+H</t>
  </si>
  <si>
    <t>-5,606 to 15,98</t>
  </si>
  <si>
    <t>A-G</t>
  </si>
  <si>
    <t>control vs. EC50 (X2) D+F+H</t>
  </si>
  <si>
    <t>-6,328 to 15,26</t>
  </si>
  <si>
    <t>A-H</t>
  </si>
  <si>
    <t>control vs. EC50 (X5) 3,4DHBA</t>
  </si>
  <si>
    <t>3,781 to 25,37</t>
  </si>
  <si>
    <t>***</t>
  </si>
  <si>
    <t>A-I</t>
  </si>
  <si>
    <t>control vs. EC50 (X5) 4HBA</t>
  </si>
  <si>
    <t>0,9212 to 22,51</t>
  </si>
  <si>
    <t>A-J</t>
  </si>
  <si>
    <t>control vs. EC50 (X5) FA</t>
  </si>
  <si>
    <t>-8,213 to 13,38</t>
  </si>
  <si>
    <t>&gt;0,9999</t>
  </si>
  <si>
    <t>A-K</t>
  </si>
  <si>
    <t>control vs. EC50 (X5) D+F</t>
  </si>
  <si>
    <t>-6,332 to 15,26</t>
  </si>
  <si>
    <t>A-L</t>
  </si>
  <si>
    <t>control vs. EC50 (X5) F+H</t>
  </si>
  <si>
    <t>-8,768 to 12,82</t>
  </si>
  <si>
    <t>A-M</t>
  </si>
  <si>
    <t>control vs. EC50 (X5) D+H</t>
  </si>
  <si>
    <t>-3,685 to 17,9</t>
  </si>
  <si>
    <t>A-N</t>
  </si>
  <si>
    <t>control vs. EC50 (X5) D+F+H</t>
  </si>
  <si>
    <t>-3,481 to 18,11</t>
  </si>
  <si>
    <t>A-O</t>
  </si>
  <si>
    <t>EC50 (X2) 3,4DHBA vs. EC50(X2) 4HBA</t>
  </si>
  <si>
    <t>-13,29 to 8,299</t>
  </si>
  <si>
    <t>B-C</t>
  </si>
  <si>
    <t>EC50 (X2) 3,4DHBA vs. EC50(X2) FA</t>
  </si>
  <si>
    <t>-18,72 to 2,873</t>
  </si>
  <si>
    <t>B-D</t>
  </si>
  <si>
    <t>EC50 (X2) 3,4DHBA vs. EC50(X2) D+F</t>
  </si>
  <si>
    <t>-15,48 to 6,108</t>
  </si>
  <si>
    <t>B-E</t>
  </si>
  <si>
    <t>EC50 (X2) 3,4DHBA vs. EC50 (X2) F+H</t>
  </si>
  <si>
    <t>-18,78 to 2,813</t>
  </si>
  <si>
    <t>B-F</t>
  </si>
  <si>
    <t>EC50 (X2) 3,4DHBA vs. EC50 (X2) D+H</t>
  </si>
  <si>
    <t>-19,4 to 2,186</t>
  </si>
  <si>
    <t>B-G</t>
  </si>
  <si>
    <t>EC50 (X2) 3,4DHBA vs. EC50 (X2) D+F+H</t>
  </si>
  <si>
    <t>-20,13 to 1,464</t>
  </si>
  <si>
    <t>B-H</t>
  </si>
  <si>
    <t>EC50 (X2) 3,4DHBA vs. EC50 (X5) 3,4DHBA</t>
  </si>
  <si>
    <t>-10,02 to 11,57</t>
  </si>
  <si>
    <t>B-I</t>
  </si>
  <si>
    <t>EC50 (X2) 3,4DHBA vs. EC50 (X5) 4HBA</t>
  </si>
  <si>
    <t>-12,88 to 8,714</t>
  </si>
  <si>
    <t>B-J</t>
  </si>
  <si>
    <t>EC50 (X2) 3,4DHBA vs. EC50 (X5) FA</t>
  </si>
  <si>
    <t>-22,01 to -0,4201</t>
  </si>
  <si>
    <t>B-K</t>
  </si>
  <si>
    <t>EC50 (X2) 3,4DHBA vs. EC50 (X5) D+F</t>
  </si>
  <si>
    <t>-20,13 to 1,46</t>
  </si>
  <si>
    <t>B-L</t>
  </si>
  <si>
    <t>EC50 (X2) 3,4DHBA vs. EC50 (X5) F+H</t>
  </si>
  <si>
    <t>-22,56 to -0,9753</t>
  </si>
  <si>
    <t>B-M</t>
  </si>
  <si>
    <t>EC50 (X2) 3,4DHBA vs. EC50 (X5) D+H</t>
  </si>
  <si>
    <t>-17,48 to 4,108</t>
  </si>
  <si>
    <t>B-N</t>
  </si>
  <si>
    <t>EC50 (X2) 3,4DHBA vs. EC50 (X5) D+F+H</t>
  </si>
  <si>
    <t>-17,28 to 4,312</t>
  </si>
  <si>
    <t>B-O</t>
  </si>
  <si>
    <t>EC50(X2) 4HBA vs. EC50(X2) FA</t>
  </si>
  <si>
    <t>-16,22 to 5,369</t>
  </si>
  <si>
    <t>C-D</t>
  </si>
  <si>
    <t>EC50(X2) 4HBA vs. EC50(X2) D+F</t>
  </si>
  <si>
    <t>-12,99 to 8,603</t>
  </si>
  <si>
    <t>C-E</t>
  </si>
  <si>
    <t>EC50(X2) 4HBA vs. EC50 (X2) F+H</t>
  </si>
  <si>
    <t>-16,28 to 5,308</t>
  </si>
  <si>
    <t>C-F</t>
  </si>
  <si>
    <t>EC50(X2) 4HBA vs. EC50 (X2) D+H</t>
  </si>
  <si>
    <t>-16,91 to 4,681</t>
  </si>
  <si>
    <t>C-G</t>
  </si>
  <si>
    <t>EC50(X2) 4HBA vs. EC50 (X2) D+F+H</t>
  </si>
  <si>
    <t>-17,63 to 3,959</t>
  </si>
  <si>
    <t>C-H</t>
  </si>
  <si>
    <t>EC50(X2) 4HBA vs. EC50 (X5) 3,4DHBA</t>
  </si>
  <si>
    <t>-7,521 to 14,07</t>
  </si>
  <si>
    <t>C-I</t>
  </si>
  <si>
    <t>EC50(X2) 4HBA vs. EC50 (X5) 4HBA</t>
  </si>
  <si>
    <t>-10,38 to 11,21</t>
  </si>
  <si>
    <t>C-J</t>
  </si>
  <si>
    <t>EC50(X2) 4HBA vs. EC50 (X5) FA</t>
  </si>
  <si>
    <t>-19,51 to 2,075</t>
  </si>
  <si>
    <t>C-K</t>
  </si>
  <si>
    <t>EC50(X2) 4HBA vs. EC50 (X5) D+F</t>
  </si>
  <si>
    <t>-17,63 to 3,956</t>
  </si>
  <si>
    <t>C-L</t>
  </si>
  <si>
    <t>EC50(X2) 4HBA vs. EC50 (X5) F+H</t>
  </si>
  <si>
    <t>-20,07 to 1,52</t>
  </si>
  <si>
    <t>C-M</t>
  </si>
  <si>
    <t>EC50(X2) 4HBA vs. EC50 (X5) D+H</t>
  </si>
  <si>
    <t>-14,99 to 6,603</t>
  </si>
  <si>
    <t>C-N</t>
  </si>
  <si>
    <t>EC50(X2) 4HBA vs. EC50 (X5) D+F+H</t>
  </si>
  <si>
    <t>-14,78 to 6,807</t>
  </si>
  <si>
    <t>C-O</t>
  </si>
  <si>
    <t>EC50(X2) FA vs. EC50(X2) D+F</t>
  </si>
  <si>
    <t>-7,56 to 14,03</t>
  </si>
  <si>
    <t>D-E</t>
  </si>
  <si>
    <t>EC50(X2) FA vs. EC50 (X2) F+H</t>
  </si>
  <si>
    <t>-10,86 to 10,73</t>
  </si>
  <si>
    <t>D-F</t>
  </si>
  <si>
    <t>EC50(X2) FA vs. EC50 (X2) D+H</t>
  </si>
  <si>
    <t>-11,48 to 10,11</t>
  </si>
  <si>
    <t>D-G</t>
  </si>
  <si>
    <t>EC50(X2) FA vs. EC50 (X2) D+F+H</t>
  </si>
  <si>
    <t>-12,2 to 9,385</t>
  </si>
  <si>
    <t>D-H</t>
  </si>
  <si>
    <t>EC50(X2) FA vs. EC50 (X5) 3,4DHBA</t>
  </si>
  <si>
    <t>-2,095 to 19,49</t>
  </si>
  <si>
    <t>D-I</t>
  </si>
  <si>
    <t>EC50(X2) FA vs. EC50 (X5) 4HBA</t>
  </si>
  <si>
    <t>-4,954 to 16,63</t>
  </si>
  <si>
    <t>D-J</t>
  </si>
  <si>
    <t>EC50(X2) FA vs. EC50 (X5) FA</t>
  </si>
  <si>
    <t>-14,09 to 7,501</t>
  </si>
  <si>
    <t>D-K</t>
  </si>
  <si>
    <t>EC50(X2) FA vs. EC50 (X5) D+F</t>
  </si>
  <si>
    <t>-12,21 to 9,382</t>
  </si>
  <si>
    <t>D-L</t>
  </si>
  <si>
    <t>EC50(X2) FA vs. EC50 (X5) F+H</t>
  </si>
  <si>
    <t>-14,64 to 6,946</t>
  </si>
  <si>
    <t>D-M</t>
  </si>
  <si>
    <t>EC50(X2) FA vs. EC50 (X5) D+H</t>
  </si>
  <si>
    <t>-9,56 to 12,03</t>
  </si>
  <si>
    <t>D-N</t>
  </si>
  <si>
    <t>EC50(X2) FA vs. EC50 (X5) D+F+H</t>
  </si>
  <si>
    <t>-9,356 to 12,23</t>
  </si>
  <si>
    <t>D-O</t>
  </si>
  <si>
    <t>EC50(X2) D+F vs. EC50 (X2) F+H</t>
  </si>
  <si>
    <t>-14,09 to 7,499</t>
  </si>
  <si>
    <t>E-F</t>
  </si>
  <si>
    <t>EC50(X2) D+F vs. EC50 (X2) D+H</t>
  </si>
  <si>
    <t>-14,72 to 6,873</t>
  </si>
  <si>
    <t>E-G</t>
  </si>
  <si>
    <t>EC50(X2) D+F vs. EC50 (X2) D+F+H</t>
  </si>
  <si>
    <t>-15,44 to 6,15</t>
  </si>
  <si>
    <t>E-H</t>
  </si>
  <si>
    <t>EC50(X2) D+F vs. EC50 (X5) 3,4DHBA</t>
  </si>
  <si>
    <t>-5,329 to 16,26</t>
  </si>
  <si>
    <t>E-I</t>
  </si>
  <si>
    <t>EC50(X2) D+F vs. EC50 (X5) 4HBA</t>
  </si>
  <si>
    <t>-8,189 to 13,4</t>
  </si>
  <si>
    <t>E-J</t>
  </si>
  <si>
    <t>EC50(X2) D+F vs. EC50 (X5) FA</t>
  </si>
  <si>
    <t>-17,32 to 4,266</t>
  </si>
  <si>
    <t>E-K</t>
  </si>
  <si>
    <t>EC50(X2) D+F vs. EC50 (X5) D+F</t>
  </si>
  <si>
    <t>-15,44 to 6,147</t>
  </si>
  <si>
    <t>E-L</t>
  </si>
  <si>
    <t>EC50(X2) D+F vs. EC50 (X5) F+H</t>
  </si>
  <si>
    <t>-17,88 to 3,711</t>
  </si>
  <si>
    <t>E-M</t>
  </si>
  <si>
    <t>EC50(X2) D+F vs. EC50 (X5) D+H</t>
  </si>
  <si>
    <t>-12,8 to 8,794</t>
  </si>
  <si>
    <t>E-N</t>
  </si>
  <si>
    <t>EC50(X2) D+F vs. EC50 (X5) D+F+H</t>
  </si>
  <si>
    <t>-12,59 to 8,998</t>
  </si>
  <si>
    <t>E-O</t>
  </si>
  <si>
    <t>EC50 (X2) F+H vs. EC50 (X2) D+H</t>
  </si>
  <si>
    <t>-11,42 to 10,17</t>
  </si>
  <si>
    <t>F-G</t>
  </si>
  <si>
    <t>EC50 (X2) F+H vs. EC50 (X2) D+F+H</t>
  </si>
  <si>
    <t>-12,14 to 9,446</t>
  </si>
  <si>
    <t>F-H</t>
  </si>
  <si>
    <t>EC50 (X2) F+H vs. EC50 (X5) 3,4DHBA</t>
  </si>
  <si>
    <t>-2,034 to 19,56</t>
  </si>
  <si>
    <t>F-I</t>
  </si>
  <si>
    <t>EC50 (X2) F+H vs. EC50 (X5) 4HBA</t>
  </si>
  <si>
    <t>-4,894 to 16,7</t>
  </si>
  <si>
    <t>F-J</t>
  </si>
  <si>
    <t>EC50 (X2) F+H vs. EC50 (X5) FA</t>
  </si>
  <si>
    <t>-14,03 to 7,562</t>
  </si>
  <si>
    <t>F-K</t>
  </si>
  <si>
    <t>EC50 (X2) F+H vs. EC50 (X5) D+F</t>
  </si>
  <si>
    <t>-12,15 to 9,442</t>
  </si>
  <si>
    <t>F-L</t>
  </si>
  <si>
    <t>EC50 (X2) F+H vs. EC50 (X5) F+H</t>
  </si>
  <si>
    <t>-14,58 to 7,007</t>
  </si>
  <si>
    <t>F-M</t>
  </si>
  <si>
    <t>EC50 (X2) F+H vs. EC50 (X5) D+H</t>
  </si>
  <si>
    <t>-9,499 to 12,09</t>
  </si>
  <si>
    <t>F-N</t>
  </si>
  <si>
    <t>EC50 (X2) F+H vs. EC50 (X5) D+F+H</t>
  </si>
  <si>
    <t>-9,295 to 12,29</t>
  </si>
  <si>
    <t>F-O</t>
  </si>
  <si>
    <t>EC50 (X2) D+H vs. EC50 (X2) D+F+H</t>
  </si>
  <si>
    <t>-11,52 to 10,07</t>
  </si>
  <si>
    <t>G-H</t>
  </si>
  <si>
    <t>EC50 (X2) D+H vs. EC50 (X5) 3,4DHBA</t>
  </si>
  <si>
    <t>-1,407 to 20,18</t>
  </si>
  <si>
    <t>G-I</t>
  </si>
  <si>
    <t>EC50 (X2) D+H vs. EC50 (X5) 4HBA</t>
  </si>
  <si>
    <t>-4,267 to 17,32</t>
  </si>
  <si>
    <t>G-J</t>
  </si>
  <si>
    <t>EC50 (X2) D+H vs. EC50 (X5) FA</t>
  </si>
  <si>
    <t>-13,4 to 8,188</t>
  </si>
  <si>
    <t>G-K</t>
  </si>
  <si>
    <t>EC50 (X2) D+H vs. EC50 (X5) D+F</t>
  </si>
  <si>
    <t>G-L</t>
  </si>
  <si>
    <t>EC50 (X2) D+H vs. EC50 (X5) F+H</t>
  </si>
  <si>
    <t>-13,96 to 7,633</t>
  </si>
  <si>
    <t>G-M</t>
  </si>
  <si>
    <t>EC50 (X2) D+H vs. EC50 (X5) D+H</t>
  </si>
  <si>
    <t>-8,873 to 12,72</t>
  </si>
  <si>
    <t>G-N</t>
  </si>
  <si>
    <t>EC50 (X2) D+H vs. EC50 (X5) D+F+H</t>
  </si>
  <si>
    <t>-8,669 to 12,92</t>
  </si>
  <si>
    <t>G-O</t>
  </si>
  <si>
    <t>EC50 (X2) D+F+H vs. EC50 (X5) 3,4DHBA</t>
  </si>
  <si>
    <t>-0,6852 to 20,9</t>
  </si>
  <si>
    <t>H-I</t>
  </si>
  <si>
    <t>EC50 (X2) D+F+H vs. EC50 (X5) 4HBA</t>
  </si>
  <si>
    <t>-3,545 to 18,04</t>
  </si>
  <si>
    <t>H-J</t>
  </si>
  <si>
    <t>EC50 (X2) D+F+H vs. EC50 (X5) FA</t>
  </si>
  <si>
    <t>-12,68 to 8,91</t>
  </si>
  <si>
    <t>H-K</t>
  </si>
  <si>
    <t>EC50 (X2) D+F+H vs. EC50 (X5) D+F</t>
  </si>
  <si>
    <t>-10,8 to 10,79</t>
  </si>
  <si>
    <t>H-L</t>
  </si>
  <si>
    <t>EC50 (X2) D+F+H vs. EC50 (X5) F+H</t>
  </si>
  <si>
    <t>-13,23 to 8,355</t>
  </si>
  <si>
    <t>H-M</t>
  </si>
  <si>
    <t>EC50 (X2) D+F+H vs. EC50 (X5) D+H</t>
  </si>
  <si>
    <t>-8,151 to 13,44</t>
  </si>
  <si>
    <t>H-N</t>
  </si>
  <si>
    <t>EC50 (X2) D+F+H vs. EC50 (X5) D+F+H</t>
  </si>
  <si>
    <t>-7,947 to 13,64</t>
  </si>
  <si>
    <t>H-O</t>
  </si>
  <si>
    <t>EC50 (X5) 3,4DHBA vs. EC50 (X5) 4HBA</t>
  </si>
  <si>
    <t>-13,65 to 7,935</t>
  </si>
  <si>
    <t>I-J</t>
  </si>
  <si>
    <t>EC50 (X5) 3,4DHBA vs. EC50 (X5) FA</t>
  </si>
  <si>
    <t>-22,79 to -1,199</t>
  </si>
  <si>
    <t>I-K</t>
  </si>
  <si>
    <t>EC50 (X5) 3,4DHBA vs. EC50 (X5) D+F</t>
  </si>
  <si>
    <t>-20,91 to 0,6815</t>
  </si>
  <si>
    <t>I-L</t>
  </si>
  <si>
    <t>EC50 (X5) 3,4DHBA vs. EC50 (X5) F+H</t>
  </si>
  <si>
    <t>-23,34 to -1,754</t>
  </si>
  <si>
    <t>I-M</t>
  </si>
  <si>
    <t>EC50 (X5) 3,4DHBA vs. EC50 (X5) D+H</t>
  </si>
  <si>
    <t>-18,26 to 3,329</t>
  </si>
  <si>
    <t>I-N</t>
  </si>
  <si>
    <t>EC50 (X5) 3,4DHBA vs. EC50 (X5) D+F+H</t>
  </si>
  <si>
    <t>-18,06 to 3,533</t>
  </si>
  <si>
    <t>I-O</t>
  </si>
  <si>
    <t>EC50 (X5) 4HBA vs. EC50 (X5) FA</t>
  </si>
  <si>
    <t>-19,93 to 1,661</t>
  </si>
  <si>
    <t>J-K</t>
  </si>
  <si>
    <t>EC50 (X5) 4HBA vs. EC50 (X5) D+F</t>
  </si>
  <si>
    <t>-18,05 to 3,541</t>
  </si>
  <si>
    <t>J-L</t>
  </si>
  <si>
    <t>EC50 (X5) 4HBA vs. EC50 (X5) F+H</t>
  </si>
  <si>
    <t>-20,48 to 1,106</t>
  </si>
  <si>
    <t>J-M</t>
  </si>
  <si>
    <t>EC50 (X5) 4HBA vs. EC50 (X5) D+H</t>
  </si>
  <si>
    <t>-15,4 to 6,189</t>
  </si>
  <si>
    <t>J-N</t>
  </si>
  <si>
    <t>EC50 (X5) 4HBA vs. EC50 (X5) D+F+H</t>
  </si>
  <si>
    <t>-15,2 to 6,393</t>
  </si>
  <si>
    <t>J-O</t>
  </si>
  <si>
    <t>EC50 (X5) FA vs. EC50 (X5) D+F</t>
  </si>
  <si>
    <t>-8,914 to 12,68</t>
  </si>
  <si>
    <t>K-L</t>
  </si>
  <si>
    <t>EC50 (X5) FA vs. EC50 (X5) F+H</t>
  </si>
  <si>
    <t>-11,35 to 10,24</t>
  </si>
  <si>
    <t>K-M</t>
  </si>
  <si>
    <t>EC50 (X5) FA vs. EC50 (X5) D+H</t>
  </si>
  <si>
    <t>-6,267 to 15,32</t>
  </si>
  <si>
    <t>K-N</t>
  </si>
  <si>
    <t>EC50 (X5) FA vs. EC50 (X5) D+F+H</t>
  </si>
  <si>
    <t>-6,063 to 15,53</t>
  </si>
  <si>
    <t>K-O</t>
  </si>
  <si>
    <t>EC50 (X5) D+F vs. EC50 (X5) F+H</t>
  </si>
  <si>
    <t>-13,23 to 8,359</t>
  </si>
  <si>
    <t>L-M</t>
  </si>
  <si>
    <t>EC50 (X5) D+F vs. EC50 (X5) D+H</t>
  </si>
  <si>
    <t>-8,147 to 13,44</t>
  </si>
  <si>
    <t>L-N</t>
  </si>
  <si>
    <t>EC50 (X5) D+F vs. EC50 (X5) D+F+H</t>
  </si>
  <si>
    <t>-7,943 to 13,65</t>
  </si>
  <si>
    <t>L-O</t>
  </si>
  <si>
    <t>EC50 (X5) F+H vs. EC50 (X5) D+H</t>
  </si>
  <si>
    <t>-5,712 to 15,88</t>
  </si>
  <si>
    <t>M-N</t>
  </si>
  <si>
    <t>EC50 (X5) F+H vs. EC50 (X5) D+F+H</t>
  </si>
  <si>
    <t>-5,508 to 16,08</t>
  </si>
  <si>
    <t>M-O</t>
  </si>
  <si>
    <t>EC50 (X5) D+H vs. EC50 (X5) D+F+H</t>
  </si>
  <si>
    <t>-10,59 to 11</t>
  </si>
  <si>
    <t>N-O</t>
  </si>
  <si>
    <t>Test details</t>
  </si>
  <si>
    <t>Mean 1</t>
  </si>
  <si>
    <t>Mean 2</t>
  </si>
  <si>
    <t>SE of diff,</t>
  </si>
  <si>
    <t>n1</t>
  </si>
  <si>
    <t>n2</t>
  </si>
  <si>
    <t>q</t>
  </si>
  <si>
    <t>DF</t>
  </si>
  <si>
    <t>EC50 (X2) 3,4DHBA</t>
  </si>
  <si>
    <t>EC50(X2) 4HBA</t>
  </si>
  <si>
    <t>EC50(X2) FA</t>
  </si>
  <si>
    <t>EC50(X2) D+F</t>
  </si>
  <si>
    <t>EC50 (X2) F+H</t>
  </si>
  <si>
    <t>EC50 (X2) D+H</t>
  </si>
  <si>
    <t>EC50 (X2) D+F+H</t>
  </si>
  <si>
    <t>EC50 (X5) 3,4DHBA</t>
  </si>
  <si>
    <t>EC50 (X5) 4HBA</t>
  </si>
  <si>
    <t>EC50 (X5) FA</t>
  </si>
  <si>
    <t>EC50 (X5) D+F</t>
  </si>
  <si>
    <t>EC50 (X5) F+H</t>
  </si>
  <si>
    <t>EC50 (X5) D+H</t>
  </si>
  <si>
    <t>EC50 (X5) D+F+H</t>
  </si>
  <si>
    <t>Number of values</t>
  </si>
  <si>
    <t>Minimum</t>
  </si>
  <si>
    <t>25% Percentile</t>
  </si>
  <si>
    <t>Median</t>
  </si>
  <si>
    <t>75% Percentile</t>
  </si>
  <si>
    <t>Maximum</t>
  </si>
  <si>
    <t>Mean</t>
  </si>
  <si>
    <t>Std. Deviation</t>
  </si>
  <si>
    <t>Std. Error of Mean</t>
  </si>
  <si>
    <t>Lower 95% CI of mean</t>
  </si>
  <si>
    <t>Upper 95% CI of mean</t>
  </si>
  <si>
    <t>Sum</t>
  </si>
  <si>
    <t>D'Agostino &amp; Pearson normality test</t>
  </si>
  <si>
    <t>K2</t>
  </si>
  <si>
    <t>P value</t>
  </si>
  <si>
    <t>Passed normality test (alpha=0.05)?</t>
  </si>
  <si>
    <t>P value summary</t>
  </si>
  <si>
    <t>Shapiro-Wilk normality test</t>
  </si>
  <si>
    <t>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</si>
</sst>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7"/>
      <name val="Arial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2" borderId="2" xfId="0" applyFill="1" applyBorder="1"/>
    <xf numFmtId="0" fontId="0" fillId="2" borderId="0" xfId="0" applyFill="1"/>
    <xf numFmtId="0" fontId="0" fillId="2" borderId="3" xfId="0" applyFill="1" applyBorder="1"/>
    <xf numFmtId="9" fontId="0" fillId="2" borderId="2" xfId="0" applyNumberFormat="1" applyFill="1" applyBorder="1"/>
    <xf numFmtId="9" fontId="0" fillId="2" borderId="0" xfId="0" applyNumberFormat="1" applyFill="1"/>
    <xf numFmtId="9" fontId="0" fillId="2" borderId="1" xfId="0" applyNumberFormat="1" applyFill="1" applyBorder="1"/>
    <xf numFmtId="9" fontId="0" fillId="2" borderId="3" xfId="0" applyNumberFormat="1" applyFill="1" applyBorder="1"/>
    <xf numFmtId="0" fontId="0" fillId="3" borderId="1" xfId="0" applyFill="1" applyBorder="1"/>
    <xf numFmtId="0" fontId="0" fillId="4" borderId="1" xfId="0" applyFill="1" applyBorder="1"/>
    <xf numFmtId="0" fontId="0" fillId="4" borderId="3" xfId="0" applyFill="1" applyBorder="1"/>
    <xf numFmtId="0" fontId="0" fillId="4" borderId="2" xfId="0" applyFill="1" applyBorder="1"/>
    <xf numFmtId="0" fontId="0" fillId="4" borderId="0" xfId="0" applyFill="1"/>
    <xf numFmtId="0" fontId="0" fillId="5" borderId="1" xfId="0" applyFill="1" applyBorder="1"/>
    <xf numFmtId="0" fontId="0" fillId="5" borderId="2" xfId="0" applyFill="1" applyBorder="1"/>
    <xf numFmtId="0" fontId="0" fillId="5" borderId="0" xfId="0" applyFill="1"/>
    <xf numFmtId="0" fontId="0" fillId="5" borderId="3" xfId="0" applyFill="1" applyBorder="1"/>
    <xf numFmtId="9" fontId="0" fillId="5" borderId="2" xfId="0" applyNumberFormat="1" applyFill="1" applyBorder="1"/>
    <xf numFmtId="9" fontId="0" fillId="5" borderId="0" xfId="0" applyNumberFormat="1" applyFill="1"/>
    <xf numFmtId="9" fontId="0" fillId="5" borderId="1" xfId="0" applyNumberFormat="1" applyFill="1" applyBorder="1"/>
    <xf numFmtId="9" fontId="0" fillId="5" borderId="3" xfId="0" applyNumberFormat="1" applyFill="1" applyBorder="1"/>
    <xf numFmtId="0" fontId="0" fillId="6" borderId="1" xfId="0" applyFill="1" applyBorder="1"/>
    <xf numFmtId="0" fontId="0" fillId="6" borderId="2" xfId="0" applyFill="1" applyBorder="1"/>
    <xf numFmtId="0" fontId="0" fillId="6" borderId="0" xfId="0" applyFill="1"/>
    <xf numFmtId="0" fontId="0" fillId="6" borderId="3" xfId="0" applyFill="1" applyBorder="1"/>
    <xf numFmtId="9" fontId="0" fillId="6" borderId="2" xfId="0" applyNumberFormat="1" applyFill="1" applyBorder="1"/>
    <xf numFmtId="9" fontId="0" fillId="6" borderId="0" xfId="0" applyNumberFormat="1" applyFill="1"/>
    <xf numFmtId="9" fontId="0" fillId="6" borderId="1" xfId="0" applyNumberFormat="1" applyFill="1" applyBorder="1"/>
    <xf numFmtId="9" fontId="0" fillId="6" borderId="3" xfId="0" applyNumberFormat="1" applyFill="1" applyBorder="1"/>
    <xf numFmtId="0" fontId="0" fillId="0" borderId="0" xfId="0" applyAlignment="1">
      <alignment horizontal="right"/>
    </xf>
    <xf numFmtId="0" fontId="0" fillId="7" borderId="0" xfId="0" applyFill="1"/>
    <xf numFmtId="0" fontId="0" fillId="8" borderId="1" xfId="0" applyFill="1" applyBorder="1"/>
    <xf numFmtId="0" fontId="0" fillId="8" borderId="2" xfId="0" applyFill="1" applyBorder="1"/>
    <xf numFmtId="0" fontId="0" fillId="8" borderId="0" xfId="0" applyFill="1"/>
    <xf numFmtId="0" fontId="0" fillId="8" borderId="3" xfId="0" applyFill="1" applyBorder="1"/>
    <xf numFmtId="9" fontId="0" fillId="8" borderId="2" xfId="0" applyNumberFormat="1" applyFill="1" applyBorder="1"/>
    <xf numFmtId="9" fontId="0" fillId="8" borderId="0" xfId="0" applyNumberFormat="1" applyFill="1"/>
    <xf numFmtId="9" fontId="0" fillId="8" borderId="1" xfId="0" applyNumberFormat="1" applyFill="1" applyBorder="1"/>
    <xf numFmtId="9" fontId="0" fillId="8" borderId="3" xfId="0" applyNumberFormat="1" applyFill="1" applyBorder="1"/>
    <xf numFmtId="0" fontId="0" fillId="9" borderId="1" xfId="0" applyFill="1" applyBorder="1"/>
    <xf numFmtId="0" fontId="0" fillId="9" borderId="2" xfId="0" applyFill="1" applyBorder="1"/>
    <xf numFmtId="0" fontId="0" fillId="9" borderId="0" xfId="0" applyFill="1"/>
    <xf numFmtId="0" fontId="0" fillId="9" borderId="3" xfId="0" applyFill="1" applyBorder="1"/>
    <xf numFmtId="9" fontId="0" fillId="9" borderId="2" xfId="0" applyNumberFormat="1" applyFill="1" applyBorder="1"/>
    <xf numFmtId="9" fontId="0" fillId="9" borderId="0" xfId="0" applyNumberFormat="1" applyFill="1"/>
    <xf numFmtId="9" fontId="0" fillId="9" borderId="1" xfId="0" applyNumberFormat="1" applyFill="1" applyBorder="1"/>
    <xf numFmtId="9" fontId="0" fillId="9" borderId="3" xfId="0" applyNumberFormat="1" applyFill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 Cytotoxicity - EC50 (X2 X5)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'72 HRS'!$V$2:$AJ$3</c:f>
              <c:multiLvlStrCache>
                <c:ptCount val="15"/>
                <c:lvl>
                  <c:pt idx="0">
                    <c:v>cells</c:v>
                  </c:pt>
                  <c:pt idx="1">
                    <c:v>3,4 DBHA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8">
                    <c:v>3,4 DBHA</c:v>
                  </c:pt>
                  <c:pt idx="9">
                    <c:v>4 HBA</c:v>
                  </c:pt>
                  <c:pt idx="10">
                    <c:v>FA</c:v>
                  </c:pt>
                  <c:pt idx="11">
                    <c:v>D+H</c:v>
                  </c:pt>
                  <c:pt idx="12">
                    <c:v>D+F</c:v>
                  </c:pt>
                  <c:pt idx="13">
                    <c:v>H+F</c:v>
                  </c:pt>
                  <c:pt idx="14">
                    <c:v>D+H+F</c:v>
                  </c:pt>
                </c:lvl>
                <c:lvl>
                  <c:pt idx="0">
                    <c:v>control</c:v>
                  </c:pt>
                  <c:pt idx="2">
                    <c:v>EC50 Single</c:v>
                  </c:pt>
                  <c:pt idx="5">
                    <c:v>EC50 Double</c:v>
                  </c:pt>
                  <c:pt idx="7">
                    <c:v>Triple</c:v>
                  </c:pt>
                  <c:pt idx="9">
                    <c:v>EC25 Single</c:v>
                  </c:pt>
                  <c:pt idx="12">
                    <c:v>EC25 Double</c:v>
                  </c:pt>
                  <c:pt idx="14">
                    <c:v>Triple</c:v>
                  </c:pt>
                </c:lvl>
              </c:multiLvlStrCache>
            </c:multiLvlStrRef>
          </c:cat>
          <c:val>
            <c:numRef>
              <c:f>'72 HRS'!$V$16:$AJ$16</c:f>
              <c:numCache>
                <c:formatCode>General</c:formatCode>
                <c:ptCount val="15"/>
                <c:pt idx="0">
                  <c:v>100</c:v>
                </c:pt>
                <c:pt idx="1">
                  <c:v>86.203215070465987</c:v>
                </c:pt>
                <c:pt idx="2">
                  <c:v>88.69838288704814</c:v>
                </c:pt>
                <c:pt idx="3">
                  <c:v>94.124398143078523</c:v>
                </c:pt>
                <c:pt idx="4">
                  <c:v>90.889616730137718</c:v>
                </c:pt>
                <c:pt idx="5">
                  <c:v>94.185322824055618</c:v>
                </c:pt>
                <c:pt idx="6">
                  <c:v>94.811561666926082</c:v>
                </c:pt>
                <c:pt idx="7">
                  <c:v>95.533771249107588</c:v>
                </c:pt>
                <c:pt idx="8">
                  <c:v>85.424335280649075</c:v>
                </c:pt>
                <c:pt idx="9">
                  <c:v>88.284187389691681</c:v>
                </c:pt>
                <c:pt idx="10">
                  <c:v>97.417952496840428</c:v>
                </c:pt>
                <c:pt idx="11">
                  <c:v>95.537480392947671</c:v>
                </c:pt>
                <c:pt idx="12">
                  <c:v>97.97312337494327</c:v>
                </c:pt>
                <c:pt idx="13">
                  <c:v>92.890064786113911</c:v>
                </c:pt>
                <c:pt idx="14">
                  <c:v>92.686102175214799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0A-40BB-BEAC-7107BE3D2C0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751625664"/>
        <c:axId val="751636480"/>
        <c:axId val="0"/>
      </c:bar3DChart>
      <c:catAx>
        <c:axId val="751625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636480"/>
        <c:crosses val="autoZero"/>
        <c:auto val="1"/>
        <c:lblAlgn val="ctr"/>
        <c:lblOffset val="100"/>
        <c:noMultiLvlLbl val="0"/>
      </c:catAx>
      <c:valAx>
        <c:axId val="75163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625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500063</xdr:colOff>
      <xdr:row>23</xdr:row>
      <xdr:rowOff>17463</xdr:rowOff>
    </xdr:from>
    <xdr:to>
      <xdr:col>36</xdr:col>
      <xdr:colOff>206375</xdr:colOff>
      <xdr:row>41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24C8EE-E35D-4B6E-9C7E-C02C4C0767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841375</xdr:colOff>
      <xdr:row>26</xdr:row>
      <xdr:rowOff>47625</xdr:rowOff>
    </xdr:from>
    <xdr:to>
      <xdr:col>35</xdr:col>
      <xdr:colOff>95250</xdr:colOff>
      <xdr:row>26</xdr:row>
      <xdr:rowOff>79376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E1D9D06C-8021-462E-B347-717A1A042500}"/>
            </a:ext>
          </a:extLst>
        </xdr:cNvPr>
        <xdr:cNvCxnSpPr/>
      </xdr:nvCxnSpPr>
      <xdr:spPr>
        <a:xfrm flipV="1">
          <a:off x="12906375" y="5000625"/>
          <a:ext cx="8937625" cy="31751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3D855-536D-4D22-8115-2265083A4661}">
  <dimension ref="B2:BL222"/>
  <sheetViews>
    <sheetView tabSelected="1" zoomScale="40" zoomScaleNormal="40" workbookViewId="0">
      <selection activeCell="U46" sqref="U46"/>
    </sheetView>
  </sheetViews>
  <sheetFormatPr defaultRowHeight="14.5" x14ac:dyDescent="0.35"/>
  <cols>
    <col min="21" max="21" width="17.6328125" customWidth="1"/>
    <col min="39" max="39" width="28.453125" customWidth="1"/>
  </cols>
  <sheetData>
    <row r="2" spans="2:64" x14ac:dyDescent="0.35">
      <c r="B2" s="1" t="s">
        <v>0</v>
      </c>
      <c r="C2" s="2" t="s">
        <v>1</v>
      </c>
      <c r="D2" s="3"/>
      <c r="E2" s="4" t="s">
        <v>2</v>
      </c>
      <c r="F2" s="2"/>
      <c r="G2" s="3"/>
      <c r="H2" s="4" t="s">
        <v>3</v>
      </c>
      <c r="I2" s="2"/>
      <c r="J2" s="5" t="s">
        <v>4</v>
      </c>
      <c r="K2" s="3"/>
      <c r="L2" s="4" t="s">
        <v>5</v>
      </c>
      <c r="M2" s="2"/>
      <c r="N2" s="3"/>
      <c r="O2" s="4" t="s">
        <v>6</v>
      </c>
      <c r="P2" s="2"/>
      <c r="Q2" s="4" t="s">
        <v>4</v>
      </c>
      <c r="U2" s="1" t="s">
        <v>31</v>
      </c>
      <c r="V2" s="41" t="s">
        <v>1</v>
      </c>
      <c r="W2" s="42"/>
      <c r="X2" s="43" t="s">
        <v>2</v>
      </c>
      <c r="Y2" s="41"/>
      <c r="Z2" s="42"/>
      <c r="AA2" s="43" t="s">
        <v>3</v>
      </c>
      <c r="AB2" s="41"/>
      <c r="AC2" s="44" t="s">
        <v>4</v>
      </c>
      <c r="AD2" s="42"/>
      <c r="AE2" s="43" t="s">
        <v>5</v>
      </c>
      <c r="AF2" s="41"/>
      <c r="AG2" s="42"/>
      <c r="AH2" s="43" t="s">
        <v>6</v>
      </c>
      <c r="AI2" s="41"/>
      <c r="AJ2" s="43" t="s">
        <v>4</v>
      </c>
      <c r="AM2" s="50"/>
      <c r="AN2" s="50"/>
      <c r="AO2" s="50"/>
      <c r="AP2" s="50"/>
      <c r="AQ2" s="50"/>
      <c r="AR2" s="50"/>
      <c r="AS2" s="50"/>
      <c r="AT2" s="50"/>
      <c r="AU2" s="50"/>
    </row>
    <row r="3" spans="2:64" x14ac:dyDescent="0.35">
      <c r="B3" s="1"/>
      <c r="C3" s="2" t="s">
        <v>7</v>
      </c>
      <c r="D3" s="3" t="s">
        <v>8</v>
      </c>
      <c r="E3" s="4" t="s">
        <v>9</v>
      </c>
      <c r="F3" s="2" t="s">
        <v>10</v>
      </c>
      <c r="G3" s="6" t="s">
        <v>11</v>
      </c>
      <c r="H3" s="7" t="s">
        <v>12</v>
      </c>
      <c r="I3" s="8" t="s">
        <v>13</v>
      </c>
      <c r="J3" s="9" t="s">
        <v>14</v>
      </c>
      <c r="K3" s="3" t="s">
        <v>8</v>
      </c>
      <c r="L3" s="4" t="s">
        <v>9</v>
      </c>
      <c r="M3" s="2" t="s">
        <v>10</v>
      </c>
      <c r="N3" s="6" t="s">
        <v>11</v>
      </c>
      <c r="O3" s="7" t="s">
        <v>12</v>
      </c>
      <c r="P3" s="8" t="s">
        <v>13</v>
      </c>
      <c r="Q3" s="7" t="s">
        <v>14</v>
      </c>
      <c r="U3" s="1"/>
      <c r="V3" s="41" t="s">
        <v>7</v>
      </c>
      <c r="W3" s="42" t="s">
        <v>8</v>
      </c>
      <c r="X3" s="43" t="s">
        <v>9</v>
      </c>
      <c r="Y3" s="41" t="s">
        <v>10</v>
      </c>
      <c r="Z3" s="45" t="s">
        <v>11</v>
      </c>
      <c r="AA3" s="46" t="s">
        <v>12</v>
      </c>
      <c r="AB3" s="47" t="s">
        <v>13</v>
      </c>
      <c r="AC3" s="48" t="s">
        <v>14</v>
      </c>
      <c r="AD3" s="42" t="s">
        <v>8</v>
      </c>
      <c r="AE3" s="43" t="s">
        <v>9</v>
      </c>
      <c r="AF3" s="41" t="s">
        <v>10</v>
      </c>
      <c r="AG3" s="45" t="s">
        <v>11</v>
      </c>
      <c r="AH3" s="46" t="s">
        <v>12</v>
      </c>
      <c r="AI3" s="47" t="s">
        <v>13</v>
      </c>
      <c r="AJ3" s="46" t="s">
        <v>14</v>
      </c>
      <c r="AM3" s="51" t="s">
        <v>32</v>
      </c>
      <c r="AN3" s="49">
        <v>1</v>
      </c>
      <c r="AO3" s="49"/>
      <c r="AP3" s="49"/>
      <c r="AQ3" s="49"/>
      <c r="AR3" s="49"/>
      <c r="AS3" s="49"/>
      <c r="AT3" s="49"/>
      <c r="AU3" s="49"/>
      <c r="AW3" s="50"/>
      <c r="AX3" s="50" t="s">
        <v>1</v>
      </c>
      <c r="AY3" s="50" t="s">
        <v>370</v>
      </c>
      <c r="AZ3" s="50" t="s">
        <v>371</v>
      </c>
      <c r="BA3" s="50" t="s">
        <v>372</v>
      </c>
      <c r="BB3" s="50" t="s">
        <v>373</v>
      </c>
      <c r="BC3" s="50" t="s">
        <v>374</v>
      </c>
      <c r="BD3" s="50" t="s">
        <v>375</v>
      </c>
      <c r="BE3" s="50" t="s">
        <v>376</v>
      </c>
      <c r="BF3" s="50" t="s">
        <v>377</v>
      </c>
      <c r="BG3" s="50" t="s">
        <v>378</v>
      </c>
      <c r="BH3" s="50" t="s">
        <v>379</v>
      </c>
      <c r="BI3" s="50" t="s">
        <v>380</v>
      </c>
      <c r="BJ3" s="50" t="s">
        <v>381</v>
      </c>
      <c r="BK3" s="50" t="s">
        <v>382</v>
      </c>
      <c r="BL3" s="50" t="s">
        <v>383</v>
      </c>
    </row>
    <row r="4" spans="2:64" x14ac:dyDescent="0.35">
      <c r="B4" s="1" t="s">
        <v>15</v>
      </c>
      <c r="C4" s="31">
        <v>0.317</v>
      </c>
      <c r="D4" s="31">
        <v>0.249</v>
      </c>
      <c r="E4" s="31">
        <v>0.26800000000000002</v>
      </c>
      <c r="F4" s="31">
        <v>0.30499999999999999</v>
      </c>
      <c r="G4" s="31">
        <v>0.309</v>
      </c>
      <c r="H4" s="31">
        <v>0.28499999999999998</v>
      </c>
      <c r="I4" s="31">
        <v>0.30599999999999999</v>
      </c>
      <c r="J4" s="31">
        <v>0.30099999999999999</v>
      </c>
      <c r="K4">
        <v>0.246</v>
      </c>
      <c r="L4">
        <v>0.255</v>
      </c>
      <c r="M4">
        <v>0.31900000000000001</v>
      </c>
      <c r="N4">
        <v>0.30499999999999999</v>
      </c>
      <c r="O4">
        <v>0.31</v>
      </c>
      <c r="P4">
        <v>0.32500000000000001</v>
      </c>
      <c r="Q4" s="31">
        <v>0.315</v>
      </c>
      <c r="U4" s="1"/>
      <c r="V4">
        <v>100</v>
      </c>
      <c r="W4">
        <v>78.631578947368425</v>
      </c>
      <c r="X4">
        <v>84.631578947368439</v>
      </c>
      <c r="Y4">
        <v>96.315789473684205</v>
      </c>
      <c r="Z4">
        <v>97.578947368421055</v>
      </c>
      <c r="AA4">
        <v>89.999999999999986</v>
      </c>
      <c r="AB4">
        <v>96.631578947368425</v>
      </c>
      <c r="AC4">
        <v>95.05263157894737</v>
      </c>
      <c r="AD4">
        <v>77.684210526315795</v>
      </c>
      <c r="AE4">
        <v>80.526315789473685</v>
      </c>
      <c r="AF4">
        <v>100.73684210526316</v>
      </c>
      <c r="AG4">
        <v>96.315789473684205</v>
      </c>
      <c r="AH4">
        <v>97.894736842105274</v>
      </c>
      <c r="AI4">
        <v>102.63157894736842</v>
      </c>
      <c r="AJ4">
        <v>99.473684210526329</v>
      </c>
      <c r="AM4" s="51" t="s">
        <v>33</v>
      </c>
      <c r="AN4" s="49">
        <v>105</v>
      </c>
      <c r="AO4" s="49"/>
      <c r="AP4" s="49"/>
      <c r="AQ4" s="49"/>
      <c r="AR4" s="49"/>
      <c r="AS4" s="49"/>
      <c r="AT4" s="49"/>
      <c r="AU4" s="49"/>
      <c r="AW4" s="51" t="s">
        <v>384</v>
      </c>
      <c r="AX4" s="49">
        <v>12</v>
      </c>
      <c r="AY4" s="49">
        <v>12</v>
      </c>
      <c r="AZ4" s="49">
        <v>12</v>
      </c>
      <c r="BA4" s="49">
        <v>12</v>
      </c>
      <c r="BB4" s="49">
        <v>12</v>
      </c>
      <c r="BC4" s="49">
        <v>12</v>
      </c>
      <c r="BD4" s="49">
        <v>12</v>
      </c>
      <c r="BE4" s="49">
        <v>12</v>
      </c>
      <c r="BF4" s="49">
        <v>12</v>
      </c>
      <c r="BG4" s="49">
        <v>12</v>
      </c>
      <c r="BH4" s="49">
        <v>12</v>
      </c>
      <c r="BI4" s="49">
        <v>12</v>
      </c>
      <c r="BJ4" s="49">
        <v>12</v>
      </c>
      <c r="BK4" s="49">
        <v>12</v>
      </c>
      <c r="BL4" s="49">
        <v>12</v>
      </c>
    </row>
    <row r="5" spans="2:64" x14ac:dyDescent="0.35">
      <c r="B5" s="1" t="s">
        <v>16</v>
      </c>
      <c r="C5" s="31">
        <v>0.317</v>
      </c>
      <c r="D5" s="31">
        <v>0.21199999999999999</v>
      </c>
      <c r="E5" s="31">
        <v>0.25700000000000001</v>
      </c>
      <c r="F5" s="31">
        <v>0.30399999999999999</v>
      </c>
      <c r="G5" s="31">
        <v>0.3</v>
      </c>
      <c r="H5" s="31">
        <v>0.30199999999999999</v>
      </c>
      <c r="I5" s="31">
        <v>0.317</v>
      </c>
      <c r="J5" s="31">
        <v>0.30099999999999999</v>
      </c>
      <c r="K5">
        <v>0.16200000000000001</v>
      </c>
      <c r="L5">
        <v>0.23899999999999999</v>
      </c>
      <c r="M5">
        <v>0.33</v>
      </c>
      <c r="N5">
        <v>0.32700000000000001</v>
      </c>
      <c r="O5">
        <v>0.307</v>
      </c>
      <c r="P5">
        <v>0.3</v>
      </c>
      <c r="Q5" s="31">
        <v>0.31</v>
      </c>
      <c r="U5" s="1" t="s">
        <v>26</v>
      </c>
      <c r="V5">
        <v>100</v>
      </c>
      <c r="W5">
        <v>66.94736842105263</v>
      </c>
      <c r="X5">
        <v>81.15789473684211</v>
      </c>
      <c r="Y5">
        <v>96.000000000000014</v>
      </c>
      <c r="Z5">
        <v>94.736842105263165</v>
      </c>
      <c r="AA5">
        <v>95.368421052631575</v>
      </c>
      <c r="AB5">
        <v>100.10526315789474</v>
      </c>
      <c r="AC5">
        <v>95.05263157894737</v>
      </c>
      <c r="AD5">
        <v>51.15789473684211</v>
      </c>
      <c r="AE5">
        <v>75.473684210526315</v>
      </c>
      <c r="AF5">
        <v>104.21052631578948</v>
      </c>
      <c r="AG5">
        <v>103.26315789473685</v>
      </c>
      <c r="AH5">
        <v>96.947368421052644</v>
      </c>
      <c r="AI5">
        <v>94.736842105263165</v>
      </c>
      <c r="AJ5">
        <v>97.894736842105274</v>
      </c>
      <c r="AM5" s="51" t="s">
        <v>34</v>
      </c>
      <c r="AN5" s="49">
        <v>0.05</v>
      </c>
      <c r="AO5" s="49"/>
      <c r="AP5" s="49"/>
      <c r="AQ5" s="49"/>
      <c r="AR5" s="49"/>
      <c r="AS5" s="49"/>
      <c r="AT5" s="49"/>
      <c r="AU5" s="49"/>
      <c r="AW5" s="51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</row>
    <row r="6" spans="2:64" x14ac:dyDescent="0.35">
      <c r="B6" s="1"/>
      <c r="C6" s="31">
        <v>0.316</v>
      </c>
      <c r="D6" s="31">
        <v>0.249</v>
      </c>
      <c r="E6" s="31">
        <v>0.248</v>
      </c>
      <c r="F6" s="31">
        <v>0.25</v>
      </c>
      <c r="G6" s="31">
        <v>0.28799999999999998</v>
      </c>
      <c r="H6" s="31">
        <v>0.316</v>
      </c>
      <c r="I6" s="31">
        <v>0.28199999999999997</v>
      </c>
      <c r="J6" s="31">
        <v>0.29299999999999998</v>
      </c>
      <c r="K6">
        <v>0.23899999999999999</v>
      </c>
      <c r="L6">
        <v>0.221</v>
      </c>
      <c r="M6">
        <v>0.35099999999999998</v>
      </c>
      <c r="N6">
        <v>0.31900000000000001</v>
      </c>
      <c r="O6">
        <v>0.34599999999999997</v>
      </c>
      <c r="P6">
        <v>0.317</v>
      </c>
      <c r="Q6" s="31">
        <v>0.30399999999999999</v>
      </c>
      <c r="U6" s="1"/>
      <c r="V6">
        <v>100</v>
      </c>
      <c r="W6">
        <v>78.631578947368425</v>
      </c>
      <c r="X6">
        <v>78.31578947368422</v>
      </c>
      <c r="Y6">
        <v>78.94736842105263</v>
      </c>
      <c r="Z6">
        <v>90.94736842105263</v>
      </c>
      <c r="AA6">
        <v>99.789473684210535</v>
      </c>
      <c r="AB6">
        <v>89.052631578947356</v>
      </c>
      <c r="AC6">
        <v>92.526315789473685</v>
      </c>
      <c r="AD6">
        <v>75.473684210526315</v>
      </c>
      <c r="AE6">
        <v>69.789473684210535</v>
      </c>
      <c r="AF6">
        <v>110.84210526315789</v>
      </c>
      <c r="AG6">
        <v>100.73684210526316</v>
      </c>
      <c r="AH6">
        <v>109.26315789473684</v>
      </c>
      <c r="AI6">
        <v>100.10526315789474</v>
      </c>
      <c r="AJ6">
        <v>96.000000000000014</v>
      </c>
      <c r="AM6" s="51"/>
      <c r="AN6" s="49"/>
      <c r="AO6" s="49"/>
      <c r="AP6" s="49"/>
      <c r="AQ6" s="49"/>
      <c r="AR6" s="49"/>
      <c r="AS6" s="49"/>
      <c r="AT6" s="49"/>
      <c r="AU6" s="49"/>
      <c r="AW6" s="51" t="s">
        <v>385</v>
      </c>
      <c r="AX6" s="49">
        <v>100</v>
      </c>
      <c r="AY6" s="49">
        <v>61.41</v>
      </c>
      <c r="AZ6" s="49">
        <v>78.319999999999993</v>
      </c>
      <c r="BA6" s="49">
        <v>78.95</v>
      </c>
      <c r="BB6" s="49">
        <v>76.53</v>
      </c>
      <c r="BC6" s="49">
        <v>83.28</v>
      </c>
      <c r="BD6" s="49">
        <v>89.05</v>
      </c>
      <c r="BE6" s="49">
        <v>82.96</v>
      </c>
      <c r="BF6" s="49">
        <v>51.16</v>
      </c>
      <c r="BG6" s="49">
        <v>69.790000000000006</v>
      </c>
      <c r="BH6" s="49">
        <v>90.35</v>
      </c>
      <c r="BI6" s="49">
        <v>88.24</v>
      </c>
      <c r="BJ6" s="49">
        <v>91.32</v>
      </c>
      <c r="BK6" s="49">
        <v>81.62</v>
      </c>
      <c r="BL6" s="49">
        <v>81.67</v>
      </c>
    </row>
    <row r="7" spans="2:64" x14ac:dyDescent="0.35">
      <c r="B7" s="10" t="s">
        <v>17</v>
      </c>
      <c r="C7" s="11">
        <f>(AVERAGE(C4:C6))</f>
        <v>0.31666666666666665</v>
      </c>
      <c r="D7" s="12">
        <f t="shared" ref="D7:Q7" si="0">(AVERAGE(D4:D6))</f>
        <v>0.23666666666666666</v>
      </c>
      <c r="E7" s="12">
        <f t="shared" si="0"/>
        <v>0.25766666666666665</v>
      </c>
      <c r="F7" s="12">
        <f t="shared" si="0"/>
        <v>0.28633333333333333</v>
      </c>
      <c r="G7" s="12">
        <f t="shared" si="0"/>
        <v>0.29899999999999999</v>
      </c>
      <c r="H7" s="12">
        <f t="shared" si="0"/>
        <v>0.30099999999999999</v>
      </c>
      <c r="I7" s="12">
        <f t="shared" si="0"/>
        <v>0.30166666666666669</v>
      </c>
      <c r="J7" s="12">
        <f t="shared" si="0"/>
        <v>0.29833333333333334</v>
      </c>
      <c r="K7" s="12">
        <f t="shared" si="0"/>
        <v>0.21566666666666667</v>
      </c>
      <c r="L7" s="12">
        <f t="shared" si="0"/>
        <v>0.23833333333333331</v>
      </c>
      <c r="M7" s="12">
        <f t="shared" si="0"/>
        <v>0.33333333333333331</v>
      </c>
      <c r="N7" s="12">
        <f t="shared" si="0"/>
        <v>0.317</v>
      </c>
      <c r="O7" s="12">
        <f t="shared" si="0"/>
        <v>0.32100000000000001</v>
      </c>
      <c r="P7" s="12">
        <f t="shared" si="0"/>
        <v>0.314</v>
      </c>
      <c r="Q7" s="12">
        <f t="shared" si="0"/>
        <v>0.3096666666666667</v>
      </c>
      <c r="U7" s="1"/>
      <c r="V7">
        <v>100</v>
      </c>
      <c r="W7">
        <v>61.414790996784561</v>
      </c>
      <c r="X7">
        <v>88.102893890675247</v>
      </c>
      <c r="Y7">
        <v>93.569131832797424</v>
      </c>
      <c r="Z7">
        <v>78.778135048231519</v>
      </c>
      <c r="AA7">
        <v>98.392282958199345</v>
      </c>
      <c r="AB7">
        <v>90.353697749196144</v>
      </c>
      <c r="AC7">
        <v>94.855305466237937</v>
      </c>
      <c r="AD7">
        <v>101.60771704180065</v>
      </c>
      <c r="AE7">
        <v>89.067524115755631</v>
      </c>
      <c r="AF7">
        <v>90.353697749196144</v>
      </c>
      <c r="AG7">
        <v>94.533762057877809</v>
      </c>
      <c r="AH7">
        <v>94.855305466237937</v>
      </c>
      <c r="AI7">
        <v>91.96141479099677</v>
      </c>
      <c r="AJ7">
        <v>81.672025723472672</v>
      </c>
      <c r="AM7" s="51" t="s">
        <v>35</v>
      </c>
      <c r="AN7" s="49" t="s">
        <v>36</v>
      </c>
      <c r="AO7" s="49" t="s">
        <v>37</v>
      </c>
      <c r="AP7" s="49" t="s">
        <v>38</v>
      </c>
      <c r="AQ7" s="49" t="s">
        <v>39</v>
      </c>
      <c r="AR7" s="49" t="s">
        <v>40</v>
      </c>
      <c r="AS7" s="49"/>
      <c r="AT7" s="49"/>
      <c r="AU7" s="49"/>
      <c r="AW7" s="51" t="s">
        <v>386</v>
      </c>
      <c r="AX7" s="49">
        <v>100</v>
      </c>
      <c r="AY7" s="49">
        <v>78.63</v>
      </c>
      <c r="AZ7" s="49">
        <v>83.69</v>
      </c>
      <c r="BA7" s="49">
        <v>93.06</v>
      </c>
      <c r="BB7" s="49">
        <v>87.37</v>
      </c>
      <c r="BC7" s="49">
        <v>90.33</v>
      </c>
      <c r="BD7" s="49">
        <v>91.89</v>
      </c>
      <c r="BE7" s="49">
        <v>93.11</v>
      </c>
      <c r="BF7" s="49">
        <v>76.03</v>
      </c>
      <c r="BG7" s="49">
        <v>81.42</v>
      </c>
      <c r="BH7" s="49">
        <v>92.55</v>
      </c>
      <c r="BI7" s="49">
        <v>92.39</v>
      </c>
      <c r="BJ7" s="49">
        <v>94.51</v>
      </c>
      <c r="BK7" s="49">
        <v>89.78</v>
      </c>
      <c r="BL7" s="49">
        <v>89.56</v>
      </c>
    </row>
    <row r="8" spans="2:64" x14ac:dyDescent="0.35">
      <c r="B8" s="10" t="s">
        <v>18</v>
      </c>
      <c r="C8" s="11">
        <f>(STDEV(C4:C6))</f>
        <v>5.7735026918962634E-4</v>
      </c>
      <c r="D8" s="12">
        <f t="shared" ref="D8:Q8" si="1">(STDEV(D4:D6))</f>
        <v>2.1361959960016157E-2</v>
      </c>
      <c r="E8" s="12">
        <f t="shared" si="1"/>
        <v>1.0016652800877822E-2</v>
      </c>
      <c r="F8" s="12">
        <f t="shared" si="1"/>
        <v>3.1469562013687655E-2</v>
      </c>
      <c r="G8" s="12">
        <f t="shared" si="1"/>
        <v>1.0535653752852748E-2</v>
      </c>
      <c r="H8" s="12">
        <f t="shared" si="1"/>
        <v>1.5524174696260037E-2</v>
      </c>
      <c r="I8" s="12">
        <f t="shared" si="1"/>
        <v>1.7897858344878417E-2</v>
      </c>
      <c r="J8" s="12">
        <f t="shared" si="1"/>
        <v>4.6188021535170107E-3</v>
      </c>
      <c r="K8" s="12">
        <f t="shared" si="1"/>
        <v>4.660829682935573E-2</v>
      </c>
      <c r="L8" s="12">
        <f t="shared" si="1"/>
        <v>1.7009801096230768E-2</v>
      </c>
      <c r="M8" s="12">
        <f t="shared" si="1"/>
        <v>1.6258331197676248E-2</v>
      </c>
      <c r="N8" s="12">
        <f t="shared" si="1"/>
        <v>1.1135528725660053E-2</v>
      </c>
      <c r="O8" s="12">
        <f t="shared" si="1"/>
        <v>2.1702534414210693E-2</v>
      </c>
      <c r="P8" s="12">
        <f t="shared" si="1"/>
        <v>1.2767145334803715E-2</v>
      </c>
      <c r="Q8" s="12">
        <f t="shared" si="1"/>
        <v>5.5075705472861069E-3</v>
      </c>
      <c r="U8" s="1" t="s">
        <v>27</v>
      </c>
      <c r="V8">
        <v>100</v>
      </c>
      <c r="W8">
        <v>97.749196141479104</v>
      </c>
      <c r="X8">
        <v>93.247588424437282</v>
      </c>
      <c r="Y8">
        <v>85.852090032154351</v>
      </c>
      <c r="Z8">
        <v>76.527331189710608</v>
      </c>
      <c r="AA8">
        <v>83.279742765273312</v>
      </c>
      <c r="AB8">
        <v>91.639871382636656</v>
      </c>
      <c r="AC8">
        <v>82.958199356913184</v>
      </c>
      <c r="AD8">
        <v>64.951768488745984</v>
      </c>
      <c r="AE8">
        <v>88.424437299035375</v>
      </c>
      <c r="AF8">
        <v>94.533762057877809</v>
      </c>
      <c r="AG8">
        <v>92.926045016077168</v>
      </c>
      <c r="AH8">
        <v>99.035369774919616</v>
      </c>
      <c r="AI8">
        <v>96.463022508038591</v>
      </c>
      <c r="AJ8">
        <v>83.922829581993568</v>
      </c>
      <c r="AM8" s="51"/>
      <c r="AN8" s="49"/>
      <c r="AO8" s="49"/>
      <c r="AP8" s="49"/>
      <c r="AQ8" s="49"/>
      <c r="AR8" s="49"/>
      <c r="AS8" s="49"/>
      <c r="AT8" s="49"/>
      <c r="AU8" s="49"/>
      <c r="AW8" s="51" t="s">
        <v>387</v>
      </c>
      <c r="AX8" s="49">
        <v>100</v>
      </c>
      <c r="AY8" s="49">
        <v>90</v>
      </c>
      <c r="AZ8" s="49">
        <v>89.05</v>
      </c>
      <c r="BA8" s="49">
        <v>94.43</v>
      </c>
      <c r="BB8" s="49">
        <v>91.58</v>
      </c>
      <c r="BC8" s="49">
        <v>93.75</v>
      </c>
      <c r="BD8" s="49">
        <v>94</v>
      </c>
      <c r="BE8" s="49">
        <v>95.61</v>
      </c>
      <c r="BF8" s="49">
        <v>92.52</v>
      </c>
      <c r="BG8" s="49">
        <v>88.75</v>
      </c>
      <c r="BH8" s="49">
        <v>97.28</v>
      </c>
      <c r="BI8" s="49">
        <v>94.46</v>
      </c>
      <c r="BJ8" s="49">
        <v>95.9</v>
      </c>
      <c r="BK8" s="49">
        <v>92.48</v>
      </c>
      <c r="BL8" s="49">
        <v>93.31</v>
      </c>
    </row>
    <row r="9" spans="2:64" x14ac:dyDescent="0.35">
      <c r="B9" s="10" t="s">
        <v>19</v>
      </c>
      <c r="C9" s="11">
        <f>(C8/C7)*100</f>
        <v>0.18232113763882937</v>
      </c>
      <c r="D9" s="12">
        <f t="shared" ref="D9:Q9" si="2">(D8/D7)*100</f>
        <v>9.0261802647955598</v>
      </c>
      <c r="E9" s="12">
        <f t="shared" si="2"/>
        <v>3.8874461064208878</v>
      </c>
      <c r="F9" s="12">
        <f t="shared" si="2"/>
        <v>10.990533881381021</v>
      </c>
      <c r="G9" s="12">
        <f t="shared" si="2"/>
        <v>3.5236300176765045</v>
      </c>
      <c r="H9" s="12">
        <f t="shared" si="2"/>
        <v>5.1575331216810758</v>
      </c>
      <c r="I9" s="12">
        <f t="shared" si="2"/>
        <v>5.9329917165342811</v>
      </c>
      <c r="J9" s="12">
        <f t="shared" si="2"/>
        <v>1.548201839167713</v>
      </c>
      <c r="K9" s="12">
        <f t="shared" si="2"/>
        <v>21.611265917784728</v>
      </c>
      <c r="L9" s="12">
        <f t="shared" si="2"/>
        <v>7.1369794809359872</v>
      </c>
      <c r="M9" s="12">
        <f t="shared" si="2"/>
        <v>4.8774993593028748</v>
      </c>
      <c r="N9" s="12">
        <f t="shared" si="2"/>
        <v>3.5127850869590076</v>
      </c>
      <c r="O9" s="12">
        <f t="shared" si="2"/>
        <v>6.7609141477291868</v>
      </c>
      <c r="P9" s="12">
        <f t="shared" si="2"/>
        <v>4.0659698518483172</v>
      </c>
      <c r="Q9" s="12">
        <f t="shared" si="2"/>
        <v>1.7785480777027254</v>
      </c>
      <c r="U9" s="1"/>
      <c r="V9">
        <v>100</v>
      </c>
      <c r="W9">
        <v>91.318327974276514</v>
      </c>
      <c r="X9">
        <v>94.855305466237937</v>
      </c>
      <c r="Y9">
        <v>92.926045016077168</v>
      </c>
      <c r="Z9">
        <v>86.495176848874593</v>
      </c>
      <c r="AA9">
        <v>89.710610932475902</v>
      </c>
      <c r="AB9">
        <v>94.533762057877809</v>
      </c>
      <c r="AC9">
        <v>88.424437299035375</v>
      </c>
      <c r="AD9">
        <v>77.813504823151121</v>
      </c>
      <c r="AE9">
        <v>104.82315112540192</v>
      </c>
      <c r="AF9">
        <v>99.356913183279744</v>
      </c>
      <c r="AG9">
        <v>104.82315112540192</v>
      </c>
      <c r="AH9">
        <v>99.356913183279744</v>
      </c>
      <c r="AI9">
        <v>90.996784565916386</v>
      </c>
      <c r="AJ9">
        <v>91.318327974276514</v>
      </c>
      <c r="AM9" s="51" t="s">
        <v>41</v>
      </c>
      <c r="AN9" s="49">
        <v>13.8</v>
      </c>
      <c r="AO9" s="49" t="s">
        <v>42</v>
      </c>
      <c r="AP9" s="49" t="s">
        <v>43</v>
      </c>
      <c r="AQ9" s="49" t="s">
        <v>44</v>
      </c>
      <c r="AR9" s="49">
        <v>1.8E-3</v>
      </c>
      <c r="AS9" s="49" t="s">
        <v>45</v>
      </c>
      <c r="AT9" s="49"/>
      <c r="AU9" s="49"/>
      <c r="AW9" s="51" t="s">
        <v>388</v>
      </c>
      <c r="AX9" s="49">
        <v>100</v>
      </c>
      <c r="AY9" s="49">
        <v>95.68</v>
      </c>
      <c r="AZ9" s="49">
        <v>93.07</v>
      </c>
      <c r="BA9" s="49">
        <v>96.87</v>
      </c>
      <c r="BB9" s="49">
        <v>96.9</v>
      </c>
      <c r="BC9" s="49">
        <v>97.86</v>
      </c>
      <c r="BD9" s="49">
        <v>98.11</v>
      </c>
      <c r="BE9" s="49">
        <v>99.97</v>
      </c>
      <c r="BF9" s="49">
        <v>98.27</v>
      </c>
      <c r="BG9" s="49">
        <v>95.74</v>
      </c>
      <c r="BH9" s="49">
        <v>100.4</v>
      </c>
      <c r="BI9" s="49">
        <v>99.63</v>
      </c>
      <c r="BJ9" s="49">
        <v>99.28</v>
      </c>
      <c r="BK9" s="49">
        <v>96.03</v>
      </c>
      <c r="BL9" s="49">
        <v>97.6</v>
      </c>
    </row>
    <row r="10" spans="2:64" x14ac:dyDescent="0.35">
      <c r="B10" s="1" t="s">
        <v>20</v>
      </c>
      <c r="C10">
        <f>(C7/C7)*100</f>
        <v>100</v>
      </c>
      <c r="D10">
        <f>(D4/$C7)*100</f>
        <v>78.631578947368425</v>
      </c>
      <c r="E10">
        <f>(E4/$C7)*100</f>
        <v>84.631578947368439</v>
      </c>
      <c r="F10">
        <f t="shared" ref="F10:Q10" si="3">(F4/$C7)*100</f>
        <v>96.315789473684205</v>
      </c>
      <c r="G10">
        <f t="shared" si="3"/>
        <v>97.578947368421055</v>
      </c>
      <c r="H10">
        <f t="shared" si="3"/>
        <v>89.999999999999986</v>
      </c>
      <c r="I10">
        <f t="shared" si="3"/>
        <v>96.631578947368425</v>
      </c>
      <c r="J10">
        <f t="shared" si="3"/>
        <v>95.05263157894737</v>
      </c>
      <c r="K10">
        <f t="shared" si="3"/>
        <v>77.684210526315795</v>
      </c>
      <c r="L10">
        <f t="shared" si="3"/>
        <v>80.526315789473685</v>
      </c>
      <c r="M10">
        <f t="shared" si="3"/>
        <v>100.73684210526316</v>
      </c>
      <c r="N10">
        <f t="shared" si="3"/>
        <v>96.315789473684205</v>
      </c>
      <c r="O10">
        <f t="shared" si="3"/>
        <v>97.894736842105274</v>
      </c>
      <c r="P10">
        <f t="shared" si="3"/>
        <v>102.63157894736842</v>
      </c>
      <c r="Q10">
        <f t="shared" si="3"/>
        <v>99.473684210526329</v>
      </c>
      <c r="U10" s="1"/>
      <c r="V10">
        <v>100</v>
      </c>
      <c r="W10">
        <v>95.794392523364479</v>
      </c>
      <c r="X10">
        <v>92.523364485981318</v>
      </c>
      <c r="Y10">
        <v>100</v>
      </c>
      <c r="Z10">
        <v>98.598130841121488</v>
      </c>
      <c r="AA10">
        <v>91.588785046728987</v>
      </c>
      <c r="AB10">
        <v>102.33644859813084</v>
      </c>
      <c r="AC10">
        <v>98.130841121495322</v>
      </c>
      <c r="AD10">
        <v>95.327102803738313</v>
      </c>
      <c r="AE10">
        <v>93.45794392523365</v>
      </c>
      <c r="AF10">
        <v>92.523364485981318</v>
      </c>
      <c r="AG10">
        <v>94.859813084112147</v>
      </c>
      <c r="AH10">
        <v>94.392523364485996</v>
      </c>
      <c r="AI10">
        <v>92.990654205607484</v>
      </c>
      <c r="AJ10">
        <v>98.598130841121488</v>
      </c>
      <c r="AM10" s="51" t="s">
        <v>46</v>
      </c>
      <c r="AN10" s="49">
        <v>11.3</v>
      </c>
      <c r="AO10" s="49" t="s">
        <v>47</v>
      </c>
      <c r="AP10" s="49" t="s">
        <v>43</v>
      </c>
      <c r="AQ10" s="49" t="s">
        <v>48</v>
      </c>
      <c r="AR10" s="49">
        <v>3.04E-2</v>
      </c>
      <c r="AS10" s="49" t="s">
        <v>49</v>
      </c>
      <c r="AT10" s="49"/>
      <c r="AU10" s="49"/>
      <c r="AW10" s="51" t="s">
        <v>389</v>
      </c>
      <c r="AX10" s="49">
        <v>100</v>
      </c>
      <c r="AY10" s="49">
        <v>99.07</v>
      </c>
      <c r="AZ10" s="49">
        <v>102.3</v>
      </c>
      <c r="BA10" s="49">
        <v>106.5</v>
      </c>
      <c r="BB10" s="49">
        <v>99.07</v>
      </c>
      <c r="BC10" s="49">
        <v>107</v>
      </c>
      <c r="BD10" s="49">
        <v>102.3</v>
      </c>
      <c r="BE10" s="49">
        <v>102.8</v>
      </c>
      <c r="BF10" s="49">
        <v>101.6</v>
      </c>
      <c r="BG10" s="49">
        <v>104.8</v>
      </c>
      <c r="BH10" s="49">
        <v>110.8</v>
      </c>
      <c r="BI10" s="49">
        <v>104.8</v>
      </c>
      <c r="BJ10" s="49">
        <v>109.3</v>
      </c>
      <c r="BK10" s="49">
        <v>102.6</v>
      </c>
      <c r="BL10" s="49">
        <v>99.47</v>
      </c>
    </row>
    <row r="11" spans="2:64" x14ac:dyDescent="0.35">
      <c r="B11" s="1"/>
      <c r="D11">
        <f>(D5/$C7)*100</f>
        <v>66.94736842105263</v>
      </c>
      <c r="E11">
        <f t="shared" ref="E11:Q11" si="4">(E5/$C7)*100</f>
        <v>81.15789473684211</v>
      </c>
      <c r="F11">
        <f t="shared" si="4"/>
        <v>96.000000000000014</v>
      </c>
      <c r="G11">
        <f t="shared" si="4"/>
        <v>94.736842105263165</v>
      </c>
      <c r="H11">
        <f t="shared" si="4"/>
        <v>95.368421052631575</v>
      </c>
      <c r="I11">
        <f t="shared" si="4"/>
        <v>100.10526315789474</v>
      </c>
      <c r="J11">
        <f t="shared" si="4"/>
        <v>95.05263157894737</v>
      </c>
      <c r="K11">
        <f t="shared" si="4"/>
        <v>51.15789473684211</v>
      </c>
      <c r="L11">
        <f t="shared" si="4"/>
        <v>75.473684210526315</v>
      </c>
      <c r="M11">
        <f t="shared" si="4"/>
        <v>104.21052631578948</v>
      </c>
      <c r="N11">
        <f t="shared" si="4"/>
        <v>103.26315789473685</v>
      </c>
      <c r="O11">
        <f t="shared" si="4"/>
        <v>96.947368421052644</v>
      </c>
      <c r="P11">
        <f t="shared" si="4"/>
        <v>94.736842105263165</v>
      </c>
      <c r="Q11">
        <f t="shared" si="4"/>
        <v>97.894736842105274</v>
      </c>
      <c r="U11" s="1" t="s">
        <v>28</v>
      </c>
      <c r="V11">
        <v>100</v>
      </c>
      <c r="W11">
        <v>95.327102803738313</v>
      </c>
      <c r="X11">
        <v>102.33644859813084</v>
      </c>
      <c r="Y11">
        <v>106.54205607476636</v>
      </c>
      <c r="Z11">
        <v>94.859813084112147</v>
      </c>
      <c r="AA11">
        <v>107.00934579439254</v>
      </c>
      <c r="AB11">
        <v>93.45794392523365</v>
      </c>
      <c r="AC11">
        <v>102.33644859813084</v>
      </c>
      <c r="AD11">
        <v>94.392523364485996</v>
      </c>
      <c r="AE11">
        <v>95.794392523364479</v>
      </c>
      <c r="AF11">
        <v>98.598130841121488</v>
      </c>
      <c r="AG11">
        <v>90.186915887850475</v>
      </c>
      <c r="AH11">
        <v>93.925233644859816</v>
      </c>
      <c r="AI11">
        <v>94.392523364485996</v>
      </c>
      <c r="AJ11">
        <v>96.728971962616811</v>
      </c>
      <c r="AM11" s="51" t="s">
        <v>50</v>
      </c>
      <c r="AN11" s="49">
        <v>5.8760000000000003</v>
      </c>
      <c r="AO11" s="49" t="s">
        <v>51</v>
      </c>
      <c r="AP11" s="49" t="s">
        <v>52</v>
      </c>
      <c r="AQ11" s="49" t="s">
        <v>53</v>
      </c>
      <c r="AR11" s="49">
        <v>0.86229999999999996</v>
      </c>
      <c r="AS11" s="49" t="s">
        <v>54</v>
      </c>
      <c r="AT11" s="49"/>
      <c r="AU11" s="49"/>
      <c r="AW11" s="51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</row>
    <row r="12" spans="2:64" x14ac:dyDescent="0.35">
      <c r="B12" s="1"/>
      <c r="D12">
        <f>(D6/$C7)*100</f>
        <v>78.631578947368425</v>
      </c>
      <c r="E12">
        <f t="shared" ref="E12:Q12" si="5">(E6/$C7)*100</f>
        <v>78.31578947368422</v>
      </c>
      <c r="F12">
        <f t="shared" si="5"/>
        <v>78.94736842105263</v>
      </c>
      <c r="G12">
        <f t="shared" si="5"/>
        <v>90.94736842105263</v>
      </c>
      <c r="H12">
        <f t="shared" si="5"/>
        <v>99.789473684210535</v>
      </c>
      <c r="I12">
        <f t="shared" si="5"/>
        <v>89.052631578947356</v>
      </c>
      <c r="J12">
        <f t="shared" si="5"/>
        <v>92.526315789473685</v>
      </c>
      <c r="K12">
        <f t="shared" si="5"/>
        <v>75.473684210526315</v>
      </c>
      <c r="L12">
        <f t="shared" si="5"/>
        <v>69.789473684210535</v>
      </c>
      <c r="M12">
        <f t="shared" si="5"/>
        <v>110.84210526315789</v>
      </c>
      <c r="N12">
        <f t="shared" si="5"/>
        <v>100.73684210526316</v>
      </c>
      <c r="O12">
        <f t="shared" si="5"/>
        <v>109.26315789473684</v>
      </c>
      <c r="P12">
        <f t="shared" si="5"/>
        <v>100.10526315789474</v>
      </c>
      <c r="Q12">
        <f t="shared" si="5"/>
        <v>96.000000000000014</v>
      </c>
      <c r="U12" s="1"/>
      <c r="V12">
        <v>100</v>
      </c>
      <c r="W12">
        <v>99.065420560747668</v>
      </c>
      <c r="X12">
        <v>91.121495327102807</v>
      </c>
      <c r="Y12">
        <v>93.45794392523365</v>
      </c>
      <c r="Z12">
        <v>99.065420560747668</v>
      </c>
      <c r="AA12">
        <v>96.261682242990659</v>
      </c>
      <c r="AB12">
        <v>98.598130841121488</v>
      </c>
      <c r="AC12">
        <v>102.80373831775702</v>
      </c>
      <c r="AD12">
        <v>90.654205607476641</v>
      </c>
      <c r="AE12">
        <v>84.112149532710276</v>
      </c>
      <c r="AF12">
        <v>90.654205607476641</v>
      </c>
      <c r="AG12">
        <v>94.392523364485996</v>
      </c>
      <c r="AH12">
        <v>94.859813084112147</v>
      </c>
      <c r="AI12">
        <v>88.785046728971963</v>
      </c>
      <c r="AJ12">
        <v>94.859813084112147</v>
      </c>
      <c r="AM12" s="51" t="s">
        <v>55</v>
      </c>
      <c r="AN12" s="49">
        <v>9.11</v>
      </c>
      <c r="AO12" s="49" t="s">
        <v>56</v>
      </c>
      <c r="AP12" s="49" t="s">
        <v>52</v>
      </c>
      <c r="AQ12" s="49" t="s">
        <v>53</v>
      </c>
      <c r="AR12" s="49">
        <v>0.2046</v>
      </c>
      <c r="AS12" s="49" t="s">
        <v>57</v>
      </c>
      <c r="AT12" s="49"/>
      <c r="AU12" s="49"/>
      <c r="AW12" s="51" t="s">
        <v>390</v>
      </c>
      <c r="AX12" s="49">
        <v>100</v>
      </c>
      <c r="AY12" s="49">
        <v>86.2</v>
      </c>
      <c r="AZ12" s="49">
        <v>88.7</v>
      </c>
      <c r="BA12" s="49">
        <v>94.12</v>
      </c>
      <c r="BB12" s="49">
        <v>90.89</v>
      </c>
      <c r="BC12" s="49">
        <v>94.19</v>
      </c>
      <c r="BD12" s="49">
        <v>94.81</v>
      </c>
      <c r="BE12" s="49">
        <v>95.53</v>
      </c>
      <c r="BF12" s="49">
        <v>85.42</v>
      </c>
      <c r="BG12" s="49">
        <v>88.28</v>
      </c>
      <c r="BH12" s="49">
        <v>97.42</v>
      </c>
      <c r="BI12" s="49">
        <v>95.54</v>
      </c>
      <c r="BJ12" s="49">
        <v>97.97</v>
      </c>
      <c r="BK12" s="49">
        <v>92.89</v>
      </c>
      <c r="BL12" s="49">
        <v>92.69</v>
      </c>
    </row>
    <row r="13" spans="2:64" x14ac:dyDescent="0.35">
      <c r="B13" s="10" t="s">
        <v>17</v>
      </c>
      <c r="C13" s="11">
        <v>100</v>
      </c>
      <c r="D13" s="13">
        <f t="shared" ref="D13:Q13" si="6">(AVERAGE(D10:D12))</f>
        <v>74.736842105263165</v>
      </c>
      <c r="E13" s="13">
        <f t="shared" si="6"/>
        <v>81.368421052631589</v>
      </c>
      <c r="F13" s="13">
        <f t="shared" si="6"/>
        <v>90.421052631578959</v>
      </c>
      <c r="G13" s="13">
        <f t="shared" si="6"/>
        <v>94.421052631578959</v>
      </c>
      <c r="H13" s="13">
        <f t="shared" si="6"/>
        <v>95.052631578947356</v>
      </c>
      <c r="I13" s="13">
        <f t="shared" si="6"/>
        <v>95.263157894736835</v>
      </c>
      <c r="J13" s="13">
        <f t="shared" si="6"/>
        <v>94.21052631578948</v>
      </c>
      <c r="K13" s="13">
        <f t="shared" si="6"/>
        <v>68.10526315789474</v>
      </c>
      <c r="L13" s="13">
        <f t="shared" si="6"/>
        <v>75.263157894736835</v>
      </c>
      <c r="M13" s="13">
        <f t="shared" si="6"/>
        <v>105.26315789473684</v>
      </c>
      <c r="N13" s="13">
        <f t="shared" si="6"/>
        <v>100.10526315789474</v>
      </c>
      <c r="O13" s="13">
        <f t="shared" si="6"/>
        <v>101.36842105263158</v>
      </c>
      <c r="P13" s="13">
        <f t="shared" si="6"/>
        <v>99.157894736842124</v>
      </c>
      <c r="Q13" s="13">
        <f t="shared" si="6"/>
        <v>97.789473684210535</v>
      </c>
      <c r="U13" s="1"/>
      <c r="V13">
        <v>100</v>
      </c>
      <c r="W13">
        <v>89.999999999999986</v>
      </c>
      <c r="X13">
        <v>89.999999999999986</v>
      </c>
      <c r="Y13">
        <v>93.52941176470587</v>
      </c>
      <c r="Z13">
        <v>90.882352941176464</v>
      </c>
      <c r="AA13">
        <v>95.294117647058812</v>
      </c>
      <c r="AB13">
        <v>95.735294117647058</v>
      </c>
      <c r="AC13">
        <v>100.58823529411765</v>
      </c>
      <c r="AD13">
        <v>96.617647058823522</v>
      </c>
      <c r="AE13">
        <v>86.470588235294116</v>
      </c>
      <c r="AF13">
        <v>97.5</v>
      </c>
      <c r="AG13">
        <v>88.235294117647058</v>
      </c>
      <c r="AH13">
        <v>91.323529411764696</v>
      </c>
      <c r="AI13">
        <v>89.558823529411768</v>
      </c>
      <c r="AJ13">
        <v>91.764705882352928</v>
      </c>
      <c r="AM13" s="51" t="s">
        <v>58</v>
      </c>
      <c r="AN13" s="49">
        <v>5.8150000000000004</v>
      </c>
      <c r="AO13" s="49" t="s">
        <v>59</v>
      </c>
      <c r="AP13" s="49" t="s">
        <v>52</v>
      </c>
      <c r="AQ13" s="49" t="s">
        <v>53</v>
      </c>
      <c r="AR13" s="49">
        <v>0.87139999999999995</v>
      </c>
      <c r="AS13" s="49" t="s">
        <v>60</v>
      </c>
      <c r="AT13" s="49"/>
      <c r="AU13" s="49"/>
      <c r="AW13" s="51" t="s">
        <v>391</v>
      </c>
      <c r="AX13" s="49">
        <v>0</v>
      </c>
      <c r="AY13" s="49">
        <v>12.21</v>
      </c>
      <c r="AZ13" s="49">
        <v>6.6920000000000002</v>
      </c>
      <c r="BA13" s="49">
        <v>6.798</v>
      </c>
      <c r="BB13" s="49">
        <v>7.2389999999999999</v>
      </c>
      <c r="BC13" s="49">
        <v>5.9989999999999997</v>
      </c>
      <c r="BD13" s="49">
        <v>4.0170000000000003</v>
      </c>
      <c r="BE13" s="49">
        <v>5.6760000000000002</v>
      </c>
      <c r="BF13" s="49">
        <v>15.99</v>
      </c>
      <c r="BG13" s="49">
        <v>9.7949999999999999</v>
      </c>
      <c r="BH13" s="49">
        <v>5.98</v>
      </c>
      <c r="BI13" s="49">
        <v>5.0330000000000004</v>
      </c>
      <c r="BJ13" s="49">
        <v>5.6820000000000004</v>
      </c>
      <c r="BK13" s="49">
        <v>5.484</v>
      </c>
      <c r="BL13" s="49">
        <v>5.6970000000000001</v>
      </c>
    </row>
    <row r="14" spans="2:64" x14ac:dyDescent="0.35">
      <c r="B14" s="10" t="s">
        <v>18</v>
      </c>
      <c r="C14" s="11"/>
      <c r="D14" s="13">
        <f t="shared" ref="D14:Q14" si="7">(STDEV(D10:D12))</f>
        <v>6.7458820926366831</v>
      </c>
      <c r="E14" s="13">
        <f t="shared" si="7"/>
        <v>3.1631535160666826</v>
      </c>
      <c r="F14" s="13">
        <f t="shared" si="7"/>
        <v>9.9377564253750545</v>
      </c>
      <c r="G14" s="13">
        <f t="shared" si="7"/>
        <v>3.3270485535324461</v>
      </c>
      <c r="H14" s="13">
        <f t="shared" si="7"/>
        <v>4.9023709567137024</v>
      </c>
      <c r="I14" s="13">
        <f t="shared" si="7"/>
        <v>5.6519552668037134</v>
      </c>
      <c r="J14" s="13">
        <f t="shared" si="7"/>
        <v>1.4585691011106341</v>
      </c>
      <c r="K14" s="13">
        <f t="shared" si="7"/>
        <v>14.718409525059707</v>
      </c>
      <c r="L14" s="13">
        <f t="shared" si="7"/>
        <v>5.3715161356518166</v>
      </c>
      <c r="M14" s="13">
        <f t="shared" si="7"/>
        <v>5.1342098518977615</v>
      </c>
      <c r="N14" s="13">
        <f t="shared" si="7"/>
        <v>3.5164827554715994</v>
      </c>
      <c r="O14" s="13">
        <f t="shared" si="7"/>
        <v>6.8534319202770542</v>
      </c>
      <c r="P14" s="13">
        <f t="shared" si="7"/>
        <v>4.0317301057274841</v>
      </c>
      <c r="Q14" s="13">
        <f t="shared" si="7"/>
        <v>1.7392328044061371</v>
      </c>
      <c r="U14" s="1" t="s">
        <v>29</v>
      </c>
      <c r="V14">
        <v>100</v>
      </c>
      <c r="W14">
        <v>89.999999999999986</v>
      </c>
      <c r="X14">
        <v>83.382352941176464</v>
      </c>
      <c r="Y14">
        <v>95.294117647058812</v>
      </c>
      <c r="Z14">
        <v>92.205882352941174</v>
      </c>
      <c r="AA14">
        <v>91.323529411764696</v>
      </c>
      <c r="AB14">
        <v>92.647058823529406</v>
      </c>
      <c r="AC14">
        <v>97.5</v>
      </c>
      <c r="AD14">
        <v>100.58823529411765</v>
      </c>
      <c r="AE14">
        <v>95.735294117647058</v>
      </c>
      <c r="AF14">
        <v>97.058823529411754</v>
      </c>
      <c r="AG14">
        <v>93.970588235294102</v>
      </c>
      <c r="AH14">
        <v>94.85294117647058</v>
      </c>
      <c r="AI14">
        <v>90.441176470588232</v>
      </c>
      <c r="AJ14">
        <v>90.882352941176464</v>
      </c>
      <c r="AM14" s="51" t="s">
        <v>61</v>
      </c>
      <c r="AN14" s="49">
        <v>5.1879999999999997</v>
      </c>
      <c r="AO14" s="49" t="s">
        <v>62</v>
      </c>
      <c r="AP14" s="49" t="s">
        <v>52</v>
      </c>
      <c r="AQ14" s="49" t="s">
        <v>53</v>
      </c>
      <c r="AR14" s="49">
        <v>0.94310000000000005</v>
      </c>
      <c r="AS14" s="49" t="s">
        <v>63</v>
      </c>
      <c r="AT14" s="49"/>
      <c r="AU14" s="49"/>
      <c r="AW14" s="51" t="s">
        <v>392</v>
      </c>
      <c r="AX14" s="49">
        <v>0</v>
      </c>
      <c r="AY14" s="49">
        <v>3.5249999999999999</v>
      </c>
      <c r="AZ14" s="49">
        <v>1.9319999999999999</v>
      </c>
      <c r="BA14" s="49">
        <v>1.962</v>
      </c>
      <c r="BB14" s="49">
        <v>2.09</v>
      </c>
      <c r="BC14" s="49">
        <v>1.732</v>
      </c>
      <c r="BD14" s="49">
        <v>1.1599999999999999</v>
      </c>
      <c r="BE14" s="49">
        <v>1.6379999999999999</v>
      </c>
      <c r="BF14" s="49">
        <v>4.6159999999999997</v>
      </c>
      <c r="BG14" s="49">
        <v>2.8279999999999998</v>
      </c>
      <c r="BH14" s="49">
        <v>1.726</v>
      </c>
      <c r="BI14" s="49">
        <v>1.4530000000000001</v>
      </c>
      <c r="BJ14" s="49">
        <v>1.64</v>
      </c>
      <c r="BK14" s="49">
        <v>1.583</v>
      </c>
      <c r="BL14" s="49">
        <v>1.645</v>
      </c>
    </row>
    <row r="15" spans="2:64" x14ac:dyDescent="0.35">
      <c r="B15" s="10" t="s">
        <v>19</v>
      </c>
      <c r="C15" s="11"/>
      <c r="D15" s="13">
        <f t="shared" ref="D15:F15" si="8">(D14/D13)*100</f>
        <v>9.0261802647955616</v>
      </c>
      <c r="E15" s="14">
        <f t="shared" si="8"/>
        <v>3.8874461064208901</v>
      </c>
      <c r="F15" s="11">
        <f t="shared" si="8"/>
        <v>10.990533881381024</v>
      </c>
      <c r="G15" s="13">
        <f>(G14/G13)*100</f>
        <v>3.5236300176765032</v>
      </c>
      <c r="H15" s="14">
        <f t="shared" ref="H15:Q15" si="9">(H14/H13)*100</f>
        <v>5.1575331216810829</v>
      </c>
      <c r="I15" s="11">
        <f t="shared" si="9"/>
        <v>5.9329917165342856</v>
      </c>
      <c r="J15" s="12">
        <f t="shared" si="9"/>
        <v>1.5482018391677121</v>
      </c>
      <c r="K15" s="13">
        <f t="shared" si="9"/>
        <v>21.611265917784731</v>
      </c>
      <c r="L15" s="14">
        <f t="shared" si="9"/>
        <v>7.1369794809359801</v>
      </c>
      <c r="M15" s="11">
        <f t="shared" si="9"/>
        <v>4.8774993593028739</v>
      </c>
      <c r="N15" s="13">
        <f t="shared" si="9"/>
        <v>3.5127850869590111</v>
      </c>
      <c r="O15" s="14">
        <f t="shared" si="9"/>
        <v>6.7609141477291814</v>
      </c>
      <c r="P15" s="11">
        <f t="shared" si="9"/>
        <v>4.0659698518483109</v>
      </c>
      <c r="Q15" s="14">
        <f t="shared" si="9"/>
        <v>1.7785480777027234</v>
      </c>
      <c r="U15" s="1"/>
      <c r="V15">
        <v>100</v>
      </c>
      <c r="W15">
        <v>89.558823529411768</v>
      </c>
      <c r="X15">
        <v>84.705882352941174</v>
      </c>
      <c r="Y15">
        <v>97.058823529411754</v>
      </c>
      <c r="Z15">
        <v>89.999999999999986</v>
      </c>
      <c r="AA15">
        <v>92.205882352941174</v>
      </c>
      <c r="AB15">
        <v>92.647058823529406</v>
      </c>
      <c r="AC15">
        <v>96.17647058823529</v>
      </c>
      <c r="AD15">
        <v>98.823529411764696</v>
      </c>
      <c r="AE15">
        <v>95.735294117647058</v>
      </c>
      <c r="AF15">
        <v>92.647058823529406</v>
      </c>
      <c r="AG15">
        <v>92.205882352941174</v>
      </c>
      <c r="AH15">
        <v>108.9705882352941</v>
      </c>
      <c r="AI15">
        <v>81.617647058823522</v>
      </c>
      <c r="AJ15">
        <v>89.117647058823522</v>
      </c>
      <c r="AM15" s="51" t="s">
        <v>64</v>
      </c>
      <c r="AN15" s="49">
        <v>4.4660000000000002</v>
      </c>
      <c r="AO15" s="49" t="s">
        <v>65</v>
      </c>
      <c r="AP15" s="49" t="s">
        <v>52</v>
      </c>
      <c r="AQ15" s="49" t="s">
        <v>53</v>
      </c>
      <c r="AR15" s="49">
        <v>0.9839</v>
      </c>
      <c r="AS15" s="49" t="s">
        <v>66</v>
      </c>
      <c r="AT15" s="49"/>
      <c r="AU15" s="49"/>
      <c r="AW15" s="51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</row>
    <row r="16" spans="2:64" x14ac:dyDescent="0.35">
      <c r="U16" s="10" t="s">
        <v>17</v>
      </c>
      <c r="V16" s="11">
        <f>(AVERAGE(V4:V15))</f>
        <v>100</v>
      </c>
      <c r="W16" s="11">
        <f t="shared" ref="W16:AJ16" si="10">(AVERAGE(W4:W15))</f>
        <v>86.203215070465987</v>
      </c>
      <c r="X16" s="11">
        <f t="shared" si="10"/>
        <v>88.69838288704814</v>
      </c>
      <c r="Y16" s="11">
        <f t="shared" si="10"/>
        <v>94.124398143078523</v>
      </c>
      <c r="Z16" s="11">
        <f t="shared" si="10"/>
        <v>90.889616730137718</v>
      </c>
      <c r="AA16" s="11">
        <f t="shared" si="10"/>
        <v>94.185322824055618</v>
      </c>
      <c r="AB16" s="11">
        <f t="shared" si="10"/>
        <v>94.811561666926082</v>
      </c>
      <c r="AC16" s="11">
        <f t="shared" si="10"/>
        <v>95.533771249107588</v>
      </c>
      <c r="AD16" s="11">
        <f t="shared" si="10"/>
        <v>85.424335280649075</v>
      </c>
      <c r="AE16" s="11">
        <f t="shared" si="10"/>
        <v>88.284187389691681</v>
      </c>
      <c r="AF16" s="11">
        <f t="shared" si="10"/>
        <v>97.417952496840428</v>
      </c>
      <c r="AG16" s="11">
        <f t="shared" si="10"/>
        <v>95.537480392947671</v>
      </c>
      <c r="AH16" s="11">
        <f t="shared" si="10"/>
        <v>97.97312337494327</v>
      </c>
      <c r="AI16" s="11">
        <f t="shared" si="10"/>
        <v>92.890064786113911</v>
      </c>
      <c r="AJ16" s="11">
        <f t="shared" si="10"/>
        <v>92.686102175214799</v>
      </c>
      <c r="AM16" s="51" t="s">
        <v>67</v>
      </c>
      <c r="AN16" s="49">
        <v>14.58</v>
      </c>
      <c r="AO16" s="49" t="s">
        <v>68</v>
      </c>
      <c r="AP16" s="49" t="s">
        <v>43</v>
      </c>
      <c r="AQ16" s="49" t="s">
        <v>69</v>
      </c>
      <c r="AR16" s="49">
        <v>5.9999999999999995E-4</v>
      </c>
      <c r="AS16" s="49" t="s">
        <v>70</v>
      </c>
      <c r="AT16" s="49"/>
      <c r="AU16" s="49"/>
      <c r="AW16" s="51" t="s">
        <v>393</v>
      </c>
      <c r="AX16" s="49">
        <v>100</v>
      </c>
      <c r="AY16" s="49">
        <v>78.44</v>
      </c>
      <c r="AZ16" s="49">
        <v>84.45</v>
      </c>
      <c r="BA16" s="49">
        <v>89.81</v>
      </c>
      <c r="BB16" s="49">
        <v>86.29</v>
      </c>
      <c r="BC16" s="49">
        <v>90.37</v>
      </c>
      <c r="BD16" s="49">
        <v>92.26</v>
      </c>
      <c r="BE16" s="49">
        <v>91.93</v>
      </c>
      <c r="BF16" s="49">
        <v>75.260000000000005</v>
      </c>
      <c r="BG16" s="49">
        <v>82.06</v>
      </c>
      <c r="BH16" s="49">
        <v>93.62</v>
      </c>
      <c r="BI16" s="49">
        <v>92.34</v>
      </c>
      <c r="BJ16" s="49">
        <v>94.36</v>
      </c>
      <c r="BK16" s="49">
        <v>89.41</v>
      </c>
      <c r="BL16" s="49">
        <v>89.07</v>
      </c>
    </row>
    <row r="17" spans="2:64" x14ac:dyDescent="0.35">
      <c r="U17" s="10" t="s">
        <v>18</v>
      </c>
      <c r="V17" s="11">
        <f>(STDEV(V4:V15))</f>
        <v>0</v>
      </c>
      <c r="W17" s="11">
        <f t="shared" ref="W17:AJ17" si="11">(STDEV(W4:W15))</f>
        <v>12.21083947089307</v>
      </c>
      <c r="X17" s="11">
        <f t="shared" si="11"/>
        <v>6.6915612535143696</v>
      </c>
      <c r="Y17" s="11">
        <f t="shared" si="11"/>
        <v>6.7979673005815604</v>
      </c>
      <c r="Z17" s="11">
        <f t="shared" si="11"/>
        <v>7.2386425279564985</v>
      </c>
      <c r="AA17" s="11">
        <f t="shared" si="11"/>
        <v>5.998656713321707</v>
      </c>
      <c r="AB17" s="11">
        <f t="shared" si="11"/>
        <v>4.0173271746922419</v>
      </c>
      <c r="AC17" s="11">
        <f t="shared" si="11"/>
        <v>5.6757544111604936</v>
      </c>
      <c r="AD17" s="11">
        <f t="shared" si="11"/>
        <v>15.990576069295489</v>
      </c>
      <c r="AE17" s="11">
        <f t="shared" si="11"/>
        <v>9.7952797954645643</v>
      </c>
      <c r="AF17" s="11">
        <f t="shared" si="11"/>
        <v>5.9798069255648514</v>
      </c>
      <c r="AG17" s="11">
        <f t="shared" si="11"/>
        <v>5.0330838848595194</v>
      </c>
      <c r="AH17" s="11">
        <f t="shared" si="11"/>
        <v>5.6815723347271732</v>
      </c>
      <c r="AI17" s="11">
        <f t="shared" si="11"/>
        <v>5.4843578958225381</v>
      </c>
      <c r="AJ17" s="11">
        <f t="shared" si="11"/>
        <v>5.6970243364437101</v>
      </c>
      <c r="AM17" s="51" t="s">
        <v>71</v>
      </c>
      <c r="AN17" s="49">
        <v>11.72</v>
      </c>
      <c r="AO17" s="49" t="s">
        <v>72</v>
      </c>
      <c r="AP17" s="49" t="s">
        <v>43</v>
      </c>
      <c r="AQ17" s="49" t="s">
        <v>48</v>
      </c>
      <c r="AR17" s="49">
        <v>1.9800000000000002E-2</v>
      </c>
      <c r="AS17" s="49" t="s">
        <v>73</v>
      </c>
      <c r="AT17" s="49"/>
      <c r="AU17" s="49"/>
      <c r="AW17" s="51" t="s">
        <v>394</v>
      </c>
      <c r="AX17" s="49">
        <v>100</v>
      </c>
      <c r="AY17" s="49">
        <v>93.96</v>
      </c>
      <c r="AZ17" s="49">
        <v>92.95</v>
      </c>
      <c r="BA17" s="49">
        <v>98.44</v>
      </c>
      <c r="BB17" s="49">
        <v>95.49</v>
      </c>
      <c r="BC17" s="49">
        <v>98</v>
      </c>
      <c r="BD17" s="49">
        <v>97.36</v>
      </c>
      <c r="BE17" s="49">
        <v>99.14</v>
      </c>
      <c r="BF17" s="49">
        <v>95.58</v>
      </c>
      <c r="BG17" s="49">
        <v>94.51</v>
      </c>
      <c r="BH17" s="49">
        <v>101.2</v>
      </c>
      <c r="BI17" s="49">
        <v>98.74</v>
      </c>
      <c r="BJ17" s="49">
        <v>101.6</v>
      </c>
      <c r="BK17" s="49">
        <v>96.37</v>
      </c>
      <c r="BL17" s="49">
        <v>96.31</v>
      </c>
    </row>
    <row r="18" spans="2:64" x14ac:dyDescent="0.35">
      <c r="B18" s="1" t="s">
        <v>21</v>
      </c>
      <c r="C18" s="15" t="s">
        <v>1</v>
      </c>
      <c r="D18" s="16"/>
      <c r="E18" s="17" t="s">
        <v>2</v>
      </c>
      <c r="F18" s="15"/>
      <c r="G18" s="16"/>
      <c r="H18" s="17" t="s">
        <v>3</v>
      </c>
      <c r="I18" s="15"/>
      <c r="J18" s="18" t="s">
        <v>4</v>
      </c>
      <c r="K18" s="16"/>
      <c r="L18" s="17" t="s">
        <v>5</v>
      </c>
      <c r="M18" s="15"/>
      <c r="N18" s="16"/>
      <c r="O18" s="17" t="s">
        <v>6</v>
      </c>
      <c r="P18" s="15"/>
      <c r="Q18" s="17" t="s">
        <v>4</v>
      </c>
      <c r="U18" s="10" t="s">
        <v>30</v>
      </c>
      <c r="V18" s="11">
        <f>(V17/SQRT(12))</f>
        <v>0</v>
      </c>
      <c r="W18" s="11">
        <f t="shared" ref="W18:AJ18" si="12">(W17/SQRT(12))</f>
        <v>3.5249657277757112</v>
      </c>
      <c r="X18" s="11">
        <f t="shared" si="12"/>
        <v>1.9316873455076955</v>
      </c>
      <c r="Y18" s="11">
        <f t="shared" si="12"/>
        <v>1.9624041254665188</v>
      </c>
      <c r="Z18" s="11">
        <f t="shared" si="12"/>
        <v>2.089616106041579</v>
      </c>
      <c r="AA18" s="11">
        <f t="shared" si="12"/>
        <v>1.7316630341062218</v>
      </c>
      <c r="AB18" s="11">
        <f t="shared" si="12"/>
        <v>1.1597024628656825</v>
      </c>
      <c r="AC18" s="11">
        <f t="shared" si="12"/>
        <v>1.6384491685688585</v>
      </c>
      <c r="AD18" s="11">
        <f t="shared" si="12"/>
        <v>4.6160816990524696</v>
      </c>
      <c r="AE18" s="11">
        <f t="shared" si="12"/>
        <v>2.8276537133495845</v>
      </c>
      <c r="AF18" s="11">
        <f t="shared" si="12"/>
        <v>1.7262215690884277</v>
      </c>
      <c r="AG18" s="11">
        <f t="shared" si="12"/>
        <v>1.4529261678888055</v>
      </c>
      <c r="AH18" s="11">
        <f t="shared" si="12"/>
        <v>1.6401286584375321</v>
      </c>
      <c r="AI18" s="11">
        <f t="shared" si="12"/>
        <v>1.583197753742696</v>
      </c>
      <c r="AJ18" s="11">
        <f t="shared" si="12"/>
        <v>1.6445892671128126</v>
      </c>
      <c r="AM18" s="51" t="s">
        <v>74</v>
      </c>
      <c r="AN18" s="49">
        <v>2.5819999999999999</v>
      </c>
      <c r="AO18" s="49" t="s">
        <v>75</v>
      </c>
      <c r="AP18" s="49" t="s">
        <v>52</v>
      </c>
      <c r="AQ18" s="49" t="s">
        <v>53</v>
      </c>
      <c r="AR18" s="49" t="s">
        <v>76</v>
      </c>
      <c r="AS18" s="49" t="s">
        <v>77</v>
      </c>
      <c r="AT18" s="49"/>
      <c r="AU18" s="49"/>
      <c r="AW18" s="51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</row>
    <row r="19" spans="2:64" x14ac:dyDescent="0.35">
      <c r="B19" s="1"/>
      <c r="C19" s="15"/>
      <c r="D19" s="16" t="s">
        <v>8</v>
      </c>
      <c r="E19" s="17" t="s">
        <v>9</v>
      </c>
      <c r="F19" s="15" t="s">
        <v>10</v>
      </c>
      <c r="G19" s="19" t="s">
        <v>11</v>
      </c>
      <c r="H19" s="20" t="s">
        <v>12</v>
      </c>
      <c r="I19" s="21" t="s">
        <v>13</v>
      </c>
      <c r="J19" s="22" t="s">
        <v>14</v>
      </c>
      <c r="K19" s="16" t="s">
        <v>8</v>
      </c>
      <c r="L19" s="17" t="s">
        <v>9</v>
      </c>
      <c r="M19" s="15" t="s">
        <v>10</v>
      </c>
      <c r="N19" s="19" t="s">
        <v>11</v>
      </c>
      <c r="O19" s="20" t="s">
        <v>12</v>
      </c>
      <c r="P19" s="21" t="s">
        <v>13</v>
      </c>
      <c r="Q19" s="20" t="s">
        <v>14</v>
      </c>
      <c r="AM19" s="51" t="s">
        <v>78</v>
      </c>
      <c r="AN19" s="49">
        <v>4.4630000000000001</v>
      </c>
      <c r="AO19" s="49" t="s">
        <v>79</v>
      </c>
      <c r="AP19" s="49" t="s">
        <v>52</v>
      </c>
      <c r="AQ19" s="49" t="s">
        <v>53</v>
      </c>
      <c r="AR19" s="49">
        <v>0.98409999999999997</v>
      </c>
      <c r="AS19" s="49" t="s">
        <v>80</v>
      </c>
      <c r="AT19" s="49"/>
      <c r="AU19" s="49"/>
      <c r="AW19" s="51" t="s">
        <v>395</v>
      </c>
      <c r="AX19" s="49">
        <v>1200</v>
      </c>
      <c r="AY19" s="49">
        <v>1034</v>
      </c>
      <c r="AZ19" s="49">
        <v>1064</v>
      </c>
      <c r="BA19" s="49">
        <v>1129</v>
      </c>
      <c r="BB19" s="49">
        <v>1091</v>
      </c>
      <c r="BC19" s="49">
        <v>1130</v>
      </c>
      <c r="BD19" s="49">
        <v>1138</v>
      </c>
      <c r="BE19" s="49">
        <v>1146</v>
      </c>
      <c r="BF19" s="49">
        <v>1025</v>
      </c>
      <c r="BG19" s="49">
        <v>1059</v>
      </c>
      <c r="BH19" s="49">
        <v>1169</v>
      </c>
      <c r="BI19" s="49">
        <v>1146</v>
      </c>
      <c r="BJ19" s="49">
        <v>1176</v>
      </c>
      <c r="BK19" s="49">
        <v>1115</v>
      </c>
      <c r="BL19" s="49">
        <v>1112</v>
      </c>
    </row>
    <row r="20" spans="2:64" x14ac:dyDescent="0.35">
      <c r="B20" s="1" t="s">
        <v>22</v>
      </c>
      <c r="C20" s="31">
        <v>0.311</v>
      </c>
      <c r="D20" s="31">
        <v>0.191</v>
      </c>
      <c r="E20" s="31">
        <v>0.27400000000000002</v>
      </c>
      <c r="F20" s="31">
        <v>0.29099999999999998</v>
      </c>
      <c r="G20" s="31">
        <v>0.245</v>
      </c>
      <c r="H20" s="31">
        <v>0.30599999999999999</v>
      </c>
      <c r="I20" s="31">
        <v>0.28100000000000003</v>
      </c>
      <c r="J20" s="31">
        <v>0.29499999999999998</v>
      </c>
      <c r="K20" s="31">
        <v>0.316</v>
      </c>
      <c r="L20" s="31">
        <v>0.27700000000000002</v>
      </c>
      <c r="M20" s="31">
        <v>0.28100000000000003</v>
      </c>
      <c r="N20" s="31">
        <v>0.29399999999999998</v>
      </c>
      <c r="O20" s="31">
        <v>0.29499999999999998</v>
      </c>
      <c r="P20" s="31">
        <v>0.28599999999999998</v>
      </c>
      <c r="Q20" s="31">
        <v>0.254</v>
      </c>
      <c r="AM20" s="51" t="s">
        <v>81</v>
      </c>
      <c r="AN20" s="49">
        <v>2.0270000000000001</v>
      </c>
      <c r="AO20" s="49" t="s">
        <v>82</v>
      </c>
      <c r="AP20" s="49" t="s">
        <v>52</v>
      </c>
      <c r="AQ20" s="49" t="s">
        <v>53</v>
      </c>
      <c r="AR20" s="49" t="s">
        <v>76</v>
      </c>
      <c r="AS20" s="49" t="s">
        <v>83</v>
      </c>
      <c r="AT20" s="49"/>
      <c r="AU20" s="49"/>
      <c r="AW20" s="51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</row>
    <row r="21" spans="2:64" x14ac:dyDescent="0.35">
      <c r="B21" s="1" t="s">
        <v>23</v>
      </c>
      <c r="C21" s="31">
        <v>0.311</v>
      </c>
      <c r="D21" s="31">
        <v>0.30399999999999999</v>
      </c>
      <c r="E21" s="31">
        <v>0.28999999999999998</v>
      </c>
      <c r="F21" s="31">
        <v>0.26700000000000002</v>
      </c>
      <c r="G21" s="31">
        <v>0.23799999999999999</v>
      </c>
      <c r="H21" s="31">
        <v>0.25900000000000001</v>
      </c>
      <c r="I21" s="31">
        <v>0.28499999999999998</v>
      </c>
      <c r="J21" s="31">
        <v>0.25800000000000001</v>
      </c>
      <c r="K21" s="31">
        <v>0.20200000000000001</v>
      </c>
      <c r="L21" s="31">
        <v>0.27500000000000002</v>
      </c>
      <c r="M21" s="31">
        <v>0.29399999999999998</v>
      </c>
      <c r="N21" s="31">
        <v>0.28899999999999998</v>
      </c>
      <c r="O21" s="31">
        <v>0.308</v>
      </c>
      <c r="P21" s="31">
        <v>0.3</v>
      </c>
      <c r="Q21" s="31">
        <v>0.26100000000000001</v>
      </c>
      <c r="AM21" s="51" t="s">
        <v>84</v>
      </c>
      <c r="AN21" s="49">
        <v>7.11</v>
      </c>
      <c r="AO21" s="49" t="s">
        <v>85</v>
      </c>
      <c r="AP21" s="49" t="s">
        <v>52</v>
      </c>
      <c r="AQ21" s="49" t="s">
        <v>53</v>
      </c>
      <c r="AR21" s="49">
        <v>0.61529999999999996</v>
      </c>
      <c r="AS21" s="49" t="s">
        <v>86</v>
      </c>
      <c r="AT21" s="49"/>
      <c r="AU21" s="49"/>
      <c r="AW21" s="51" t="s">
        <v>396</v>
      </c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</row>
    <row r="22" spans="2:64" x14ac:dyDescent="0.35">
      <c r="B22" s="1"/>
      <c r="C22" s="31">
        <v>0.311</v>
      </c>
      <c r="D22" s="31">
        <v>0.28399999999999997</v>
      </c>
      <c r="E22" s="31">
        <v>0.29499999999999998</v>
      </c>
      <c r="F22" s="31">
        <v>0.28899999999999998</v>
      </c>
      <c r="G22" s="31">
        <v>0.26900000000000002</v>
      </c>
      <c r="H22" s="31">
        <v>0.27900000000000003</v>
      </c>
      <c r="I22" s="31">
        <v>0.29399999999999998</v>
      </c>
      <c r="J22" s="31">
        <v>0.27500000000000002</v>
      </c>
      <c r="K22" s="31">
        <v>0.24199999999999999</v>
      </c>
      <c r="L22" s="31">
        <v>0.32600000000000001</v>
      </c>
      <c r="M22" s="31">
        <v>0.309</v>
      </c>
      <c r="N22" s="31">
        <v>0.32600000000000001</v>
      </c>
      <c r="O22" s="31">
        <v>0.309</v>
      </c>
      <c r="P22" s="31">
        <v>0.28299999999999997</v>
      </c>
      <c r="Q22" s="31">
        <v>0.28399999999999997</v>
      </c>
      <c r="AM22" s="51" t="s">
        <v>87</v>
      </c>
      <c r="AN22" s="49">
        <v>7.3140000000000001</v>
      </c>
      <c r="AO22" s="49" t="s">
        <v>88</v>
      </c>
      <c r="AP22" s="49" t="s">
        <v>52</v>
      </c>
      <c r="AQ22" s="49" t="s">
        <v>53</v>
      </c>
      <c r="AR22" s="49">
        <v>0.56759999999999999</v>
      </c>
      <c r="AS22" s="49" t="s">
        <v>89</v>
      </c>
      <c r="AT22" s="49"/>
      <c r="AU22" s="49"/>
      <c r="AW22" s="51" t="s">
        <v>397</v>
      </c>
      <c r="AX22" s="49"/>
      <c r="AY22" s="49">
        <v>2.87</v>
      </c>
      <c r="AZ22" s="49">
        <v>0.53639999999999999</v>
      </c>
      <c r="BA22" s="49">
        <v>3.5209999999999999</v>
      </c>
      <c r="BB22" s="49">
        <v>2.5920000000000001</v>
      </c>
      <c r="BC22" s="49">
        <v>1.718</v>
      </c>
      <c r="BD22" s="49">
        <v>0.748</v>
      </c>
      <c r="BE22" s="49">
        <v>3.03</v>
      </c>
      <c r="BF22" s="49">
        <v>2.6349999999999998</v>
      </c>
      <c r="BG22" s="49">
        <v>0.36730000000000002</v>
      </c>
      <c r="BH22" s="49">
        <v>3.1440000000000001</v>
      </c>
      <c r="BI22" s="49">
        <v>1.218</v>
      </c>
      <c r="BJ22" s="49">
        <v>5.2960000000000003</v>
      </c>
      <c r="BK22" s="49">
        <v>0.87670000000000003</v>
      </c>
      <c r="BL22" s="49">
        <v>1.498</v>
      </c>
    </row>
    <row r="23" spans="2:64" x14ac:dyDescent="0.35">
      <c r="B23" s="10" t="s">
        <v>17</v>
      </c>
      <c r="C23" s="11">
        <f>(AVERAGE(C20:C22))</f>
        <v>0.311</v>
      </c>
      <c r="D23" s="13">
        <f t="shared" ref="D23:Q23" si="13">(AVERAGE(D20:D22))</f>
        <v>0.25966666666666666</v>
      </c>
      <c r="E23" s="13">
        <f t="shared" si="13"/>
        <v>0.28633333333333333</v>
      </c>
      <c r="F23" s="13">
        <f t="shared" si="13"/>
        <v>0.28233333333333333</v>
      </c>
      <c r="G23" s="13">
        <f t="shared" si="13"/>
        <v>0.25066666666666665</v>
      </c>
      <c r="H23" s="13">
        <f t="shared" si="13"/>
        <v>0.28133333333333332</v>
      </c>
      <c r="I23" s="13">
        <f t="shared" si="13"/>
        <v>0.28666666666666668</v>
      </c>
      <c r="J23" s="13">
        <f t="shared" si="13"/>
        <v>0.27599999999999997</v>
      </c>
      <c r="K23" s="13">
        <f t="shared" si="13"/>
        <v>0.25333333333333335</v>
      </c>
      <c r="L23" s="13">
        <f t="shared" si="13"/>
        <v>0.29266666666666669</v>
      </c>
      <c r="M23" s="13">
        <f t="shared" si="13"/>
        <v>0.29466666666666663</v>
      </c>
      <c r="N23" s="13">
        <f t="shared" si="13"/>
        <v>0.30299999999999999</v>
      </c>
      <c r="O23" s="13">
        <f t="shared" si="13"/>
        <v>0.30399999999999999</v>
      </c>
      <c r="P23" s="13">
        <f t="shared" si="13"/>
        <v>0.28966666666666668</v>
      </c>
      <c r="Q23" s="13">
        <f t="shared" si="13"/>
        <v>0.26633333333333331</v>
      </c>
      <c r="AM23" s="51" t="s">
        <v>90</v>
      </c>
      <c r="AN23" s="49">
        <v>-2.4950000000000001</v>
      </c>
      <c r="AO23" s="49" t="s">
        <v>91</v>
      </c>
      <c r="AP23" s="49" t="s">
        <v>52</v>
      </c>
      <c r="AQ23" s="49" t="s">
        <v>53</v>
      </c>
      <c r="AR23" s="49" t="s">
        <v>76</v>
      </c>
      <c r="AS23" s="49" t="s">
        <v>92</v>
      </c>
      <c r="AT23" s="49"/>
      <c r="AU23" s="49"/>
      <c r="AW23" s="51" t="s">
        <v>398</v>
      </c>
      <c r="AX23" s="49"/>
      <c r="AY23" s="49">
        <v>0.2382</v>
      </c>
      <c r="AZ23" s="49">
        <v>0.76480000000000004</v>
      </c>
      <c r="BA23" s="49">
        <v>0.17199999999999999</v>
      </c>
      <c r="BB23" s="49">
        <v>0.27360000000000001</v>
      </c>
      <c r="BC23" s="49">
        <v>0.42349999999999999</v>
      </c>
      <c r="BD23" s="49">
        <v>0.68799999999999994</v>
      </c>
      <c r="BE23" s="49">
        <v>0.21990000000000001</v>
      </c>
      <c r="BF23" s="49">
        <v>0.26769999999999999</v>
      </c>
      <c r="BG23" s="49">
        <v>0.83220000000000005</v>
      </c>
      <c r="BH23" s="49">
        <v>0.2077</v>
      </c>
      <c r="BI23" s="49">
        <v>0.54379999999999995</v>
      </c>
      <c r="BJ23" s="49">
        <v>7.0800000000000002E-2</v>
      </c>
      <c r="BK23" s="49">
        <v>0.64510000000000001</v>
      </c>
      <c r="BL23" s="49">
        <v>0.4728</v>
      </c>
    </row>
    <row r="24" spans="2:64" x14ac:dyDescent="0.35">
      <c r="B24" s="10" t="s">
        <v>18</v>
      </c>
      <c r="C24" s="11">
        <f>(STDEV(C20:C22))</f>
        <v>0</v>
      </c>
      <c r="D24" s="13">
        <f t="shared" ref="D24:Q24" si="14">(STDEV(D20:D22))</f>
        <v>6.0302017655575607E-2</v>
      </c>
      <c r="E24" s="13">
        <f t="shared" si="14"/>
        <v>1.0969655114602867E-2</v>
      </c>
      <c r="F24" s="13">
        <f t="shared" si="14"/>
        <v>1.3316656236958765E-2</v>
      </c>
      <c r="G24" s="13">
        <f t="shared" si="14"/>
        <v>1.6258331197676279E-2</v>
      </c>
      <c r="H24" s="13">
        <f t="shared" si="14"/>
        <v>2.3586719427112643E-2</v>
      </c>
      <c r="I24" s="13">
        <f t="shared" si="14"/>
        <v>6.6583281184793754E-3</v>
      </c>
      <c r="J24" s="13">
        <f t="shared" si="14"/>
        <v>1.8520259177452123E-2</v>
      </c>
      <c r="K24" s="13">
        <f t="shared" si="14"/>
        <v>5.7838856604650643E-2</v>
      </c>
      <c r="L24" s="13">
        <f t="shared" si="14"/>
        <v>2.8884828774519904E-2</v>
      </c>
      <c r="M24" s="13">
        <f t="shared" si="14"/>
        <v>1.4011899704655786E-2</v>
      </c>
      <c r="N24" s="13">
        <f t="shared" si="14"/>
        <v>2.0074859899884747E-2</v>
      </c>
      <c r="O24" s="13">
        <f t="shared" si="14"/>
        <v>7.8102496759066605E-3</v>
      </c>
      <c r="P24" s="13">
        <f t="shared" si="14"/>
        <v>9.073771725877474E-3</v>
      </c>
      <c r="Q24" s="13">
        <f t="shared" si="14"/>
        <v>1.5695009822658052E-2</v>
      </c>
      <c r="AM24" s="51" t="s">
        <v>93</v>
      </c>
      <c r="AN24" s="49">
        <v>-7.9210000000000003</v>
      </c>
      <c r="AO24" s="49" t="s">
        <v>94</v>
      </c>
      <c r="AP24" s="49" t="s">
        <v>52</v>
      </c>
      <c r="AQ24" s="49" t="s">
        <v>53</v>
      </c>
      <c r="AR24" s="49">
        <v>0.42749999999999999</v>
      </c>
      <c r="AS24" s="49" t="s">
        <v>95</v>
      </c>
      <c r="AT24" s="49"/>
      <c r="AU24" s="49"/>
      <c r="AW24" s="51" t="s">
        <v>399</v>
      </c>
      <c r="AX24" s="49"/>
      <c r="AY24" s="49" t="s">
        <v>43</v>
      </c>
      <c r="AZ24" s="49" t="s">
        <v>43</v>
      </c>
      <c r="BA24" s="49" t="s">
        <v>43</v>
      </c>
      <c r="BB24" s="49" t="s">
        <v>43</v>
      </c>
      <c r="BC24" s="49" t="s">
        <v>43</v>
      </c>
      <c r="BD24" s="49" t="s">
        <v>43</v>
      </c>
      <c r="BE24" s="49" t="s">
        <v>43</v>
      </c>
      <c r="BF24" s="49" t="s">
        <v>43</v>
      </c>
      <c r="BG24" s="49" t="s">
        <v>43</v>
      </c>
      <c r="BH24" s="49" t="s">
        <v>43</v>
      </c>
      <c r="BI24" s="49" t="s">
        <v>43</v>
      </c>
      <c r="BJ24" s="49" t="s">
        <v>43</v>
      </c>
      <c r="BK24" s="49" t="s">
        <v>43</v>
      </c>
      <c r="BL24" s="49" t="s">
        <v>43</v>
      </c>
    </row>
    <row r="25" spans="2:64" x14ac:dyDescent="0.35">
      <c r="B25" s="10" t="s">
        <v>19</v>
      </c>
      <c r="C25" s="11">
        <f>(C24/C23)*100</f>
        <v>0</v>
      </c>
      <c r="D25" s="13">
        <f t="shared" ref="D25:F25" si="15">(D24/D23)*100</f>
        <v>23.222856606768527</v>
      </c>
      <c r="E25" s="14">
        <f t="shared" si="15"/>
        <v>3.8310786197681725</v>
      </c>
      <c r="F25" s="11">
        <f t="shared" si="15"/>
        <v>4.7166432952628448</v>
      </c>
      <c r="G25" s="13">
        <f>(G24/G23)*100</f>
        <v>6.486036382051708</v>
      </c>
      <c r="H25" s="14">
        <f t="shared" ref="H25:Q25" si="16">(H24/H23)*100</f>
        <v>8.3839050096371945</v>
      </c>
      <c r="I25" s="11">
        <f t="shared" si="16"/>
        <v>2.3226725994695494</v>
      </c>
      <c r="J25" s="12">
        <f t="shared" si="16"/>
        <v>6.71023883241019</v>
      </c>
      <c r="K25" s="13">
        <f t="shared" si="16"/>
        <v>22.831127607098935</v>
      </c>
      <c r="L25" s="14">
        <f t="shared" si="16"/>
        <v>9.8695314719316301</v>
      </c>
      <c r="M25" s="11">
        <f t="shared" si="16"/>
        <v>4.7551695830279819</v>
      </c>
      <c r="N25" s="13">
        <f t="shared" si="16"/>
        <v>6.6253663035923251</v>
      </c>
      <c r="O25" s="14">
        <f t="shared" si="16"/>
        <v>2.5691610776008753</v>
      </c>
      <c r="P25" s="11">
        <f t="shared" si="16"/>
        <v>3.1324873622131668</v>
      </c>
      <c r="Q25" s="14">
        <f t="shared" si="16"/>
        <v>5.8929949271557147</v>
      </c>
      <c r="AM25" s="51" t="s">
        <v>96</v>
      </c>
      <c r="AN25" s="49">
        <v>-4.6859999999999999</v>
      </c>
      <c r="AO25" s="49" t="s">
        <v>97</v>
      </c>
      <c r="AP25" s="49" t="s">
        <v>52</v>
      </c>
      <c r="AQ25" s="49" t="s">
        <v>53</v>
      </c>
      <c r="AR25" s="49">
        <v>0.97540000000000004</v>
      </c>
      <c r="AS25" s="49" t="s">
        <v>98</v>
      </c>
      <c r="AT25" s="49"/>
      <c r="AU25" s="49"/>
      <c r="AW25" s="51" t="s">
        <v>400</v>
      </c>
      <c r="AX25" s="49"/>
      <c r="AY25" s="49" t="s">
        <v>53</v>
      </c>
      <c r="AZ25" s="49" t="s">
        <v>53</v>
      </c>
      <c r="BA25" s="49" t="s">
        <v>53</v>
      </c>
      <c r="BB25" s="49" t="s">
        <v>53</v>
      </c>
      <c r="BC25" s="49" t="s">
        <v>53</v>
      </c>
      <c r="BD25" s="49" t="s">
        <v>53</v>
      </c>
      <c r="BE25" s="49" t="s">
        <v>53</v>
      </c>
      <c r="BF25" s="49" t="s">
        <v>53</v>
      </c>
      <c r="BG25" s="49" t="s">
        <v>53</v>
      </c>
      <c r="BH25" s="49" t="s">
        <v>53</v>
      </c>
      <c r="BI25" s="49" t="s">
        <v>53</v>
      </c>
      <c r="BJ25" s="49" t="s">
        <v>53</v>
      </c>
      <c r="BK25" s="49" t="s">
        <v>53</v>
      </c>
      <c r="BL25" s="49" t="s">
        <v>53</v>
      </c>
    </row>
    <row r="26" spans="2:64" x14ac:dyDescent="0.35">
      <c r="B26" s="1" t="s">
        <v>20</v>
      </c>
      <c r="C26">
        <f>(C23/C23)*100</f>
        <v>100</v>
      </c>
      <c r="D26">
        <f>(D20/$C23)*100</f>
        <v>61.414790996784561</v>
      </c>
      <c r="E26">
        <f t="shared" ref="E26:Q26" si="17">(E20/$C23)*100</f>
        <v>88.102893890675247</v>
      </c>
      <c r="F26">
        <f t="shared" si="17"/>
        <v>93.569131832797424</v>
      </c>
      <c r="G26">
        <f t="shared" si="17"/>
        <v>78.778135048231519</v>
      </c>
      <c r="H26">
        <f t="shared" si="17"/>
        <v>98.392282958199345</v>
      </c>
      <c r="I26">
        <f t="shared" si="17"/>
        <v>90.353697749196144</v>
      </c>
      <c r="J26">
        <f t="shared" si="17"/>
        <v>94.855305466237937</v>
      </c>
      <c r="K26">
        <f t="shared" si="17"/>
        <v>101.60771704180065</v>
      </c>
      <c r="L26">
        <f t="shared" si="17"/>
        <v>89.067524115755631</v>
      </c>
      <c r="M26">
        <f t="shared" si="17"/>
        <v>90.353697749196144</v>
      </c>
      <c r="N26">
        <f t="shared" si="17"/>
        <v>94.533762057877809</v>
      </c>
      <c r="O26">
        <f t="shared" si="17"/>
        <v>94.855305466237937</v>
      </c>
      <c r="P26">
        <f t="shared" si="17"/>
        <v>91.96141479099677</v>
      </c>
      <c r="Q26">
        <f t="shared" si="17"/>
        <v>81.672025723472672</v>
      </c>
      <c r="AM26" s="51" t="s">
        <v>99</v>
      </c>
      <c r="AN26" s="49">
        <v>-7.9820000000000002</v>
      </c>
      <c r="AO26" s="49" t="s">
        <v>100</v>
      </c>
      <c r="AP26" s="49" t="s">
        <v>52</v>
      </c>
      <c r="AQ26" s="49" t="s">
        <v>53</v>
      </c>
      <c r="AR26" s="49">
        <v>0.41399999999999998</v>
      </c>
      <c r="AS26" s="49" t="s">
        <v>101</v>
      </c>
      <c r="AT26" s="49"/>
      <c r="AU26" s="49"/>
      <c r="AW26" s="51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</row>
    <row r="27" spans="2:64" x14ac:dyDescent="0.35">
      <c r="B27" s="1"/>
      <c r="D27">
        <f>(D21/$C23)*100</f>
        <v>97.749196141479104</v>
      </c>
      <c r="E27">
        <f t="shared" ref="E27:Q27" si="18">(E21/$C23)*100</f>
        <v>93.247588424437282</v>
      </c>
      <c r="F27">
        <f t="shared" si="18"/>
        <v>85.852090032154351</v>
      </c>
      <c r="G27">
        <f t="shared" si="18"/>
        <v>76.527331189710608</v>
      </c>
      <c r="H27">
        <f t="shared" si="18"/>
        <v>83.279742765273312</v>
      </c>
      <c r="I27">
        <f t="shared" si="18"/>
        <v>91.639871382636656</v>
      </c>
      <c r="J27">
        <f t="shared" si="18"/>
        <v>82.958199356913184</v>
      </c>
      <c r="K27">
        <f t="shared" si="18"/>
        <v>64.951768488745984</v>
      </c>
      <c r="L27">
        <f t="shared" si="18"/>
        <v>88.424437299035375</v>
      </c>
      <c r="M27">
        <f t="shared" si="18"/>
        <v>94.533762057877809</v>
      </c>
      <c r="N27">
        <f t="shared" si="18"/>
        <v>92.926045016077168</v>
      </c>
      <c r="O27">
        <f t="shared" si="18"/>
        <v>99.035369774919616</v>
      </c>
      <c r="P27">
        <f t="shared" si="18"/>
        <v>96.463022508038591</v>
      </c>
      <c r="Q27">
        <f t="shared" si="18"/>
        <v>83.922829581993568</v>
      </c>
      <c r="AM27" s="51" t="s">
        <v>102</v>
      </c>
      <c r="AN27" s="49">
        <v>-8.6080000000000005</v>
      </c>
      <c r="AO27" s="49" t="s">
        <v>103</v>
      </c>
      <c r="AP27" s="49" t="s">
        <v>52</v>
      </c>
      <c r="AQ27" s="49" t="s">
        <v>53</v>
      </c>
      <c r="AR27" s="49">
        <v>0.2873</v>
      </c>
      <c r="AS27" s="49" t="s">
        <v>104</v>
      </c>
      <c r="AT27" s="49"/>
      <c r="AU27" s="49"/>
      <c r="AW27" s="51" t="s">
        <v>401</v>
      </c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</row>
    <row r="28" spans="2:64" x14ac:dyDescent="0.35">
      <c r="B28" s="1"/>
      <c r="D28">
        <f>(D22/$C23)*100</f>
        <v>91.318327974276514</v>
      </c>
      <c r="E28">
        <f t="shared" ref="E28:Q28" si="19">(E22/$C23)*100</f>
        <v>94.855305466237937</v>
      </c>
      <c r="F28">
        <f t="shared" si="19"/>
        <v>92.926045016077168</v>
      </c>
      <c r="G28">
        <f t="shared" si="19"/>
        <v>86.495176848874593</v>
      </c>
      <c r="H28">
        <f t="shared" si="19"/>
        <v>89.710610932475902</v>
      </c>
      <c r="I28">
        <f t="shared" si="19"/>
        <v>94.533762057877809</v>
      </c>
      <c r="J28">
        <f t="shared" si="19"/>
        <v>88.424437299035375</v>
      </c>
      <c r="K28">
        <f t="shared" si="19"/>
        <v>77.813504823151121</v>
      </c>
      <c r="L28">
        <f t="shared" si="19"/>
        <v>104.82315112540192</v>
      </c>
      <c r="M28">
        <f t="shared" si="19"/>
        <v>99.356913183279744</v>
      </c>
      <c r="N28">
        <f t="shared" si="19"/>
        <v>104.82315112540192</v>
      </c>
      <c r="O28">
        <f t="shared" si="19"/>
        <v>99.356913183279744</v>
      </c>
      <c r="P28">
        <f t="shared" si="19"/>
        <v>90.996784565916386</v>
      </c>
      <c r="Q28">
        <f t="shared" si="19"/>
        <v>91.318327974276514</v>
      </c>
      <c r="AM28" s="51" t="s">
        <v>105</v>
      </c>
      <c r="AN28" s="49">
        <v>-9.3309999999999995</v>
      </c>
      <c r="AO28" s="49" t="s">
        <v>106</v>
      </c>
      <c r="AP28" s="49" t="s">
        <v>52</v>
      </c>
      <c r="AQ28" s="49" t="s">
        <v>53</v>
      </c>
      <c r="AR28" s="49">
        <v>0.17419999999999999</v>
      </c>
      <c r="AS28" s="49" t="s">
        <v>107</v>
      </c>
      <c r="AT28" s="49"/>
      <c r="AU28" s="49"/>
      <c r="AW28" s="51" t="s">
        <v>402</v>
      </c>
      <c r="AX28" s="49"/>
      <c r="AY28" s="49">
        <v>0.86639999999999995</v>
      </c>
      <c r="AZ28" s="49">
        <v>0.9758</v>
      </c>
      <c r="BA28" s="49">
        <v>0.91069999999999995</v>
      </c>
      <c r="BB28" s="49">
        <v>0.89370000000000005</v>
      </c>
      <c r="BC28" s="49">
        <v>0.96440000000000003</v>
      </c>
      <c r="BD28" s="49">
        <v>0.96640000000000004</v>
      </c>
      <c r="BE28" s="49">
        <v>0.93089999999999995</v>
      </c>
      <c r="BF28" s="49">
        <v>0.87770000000000004</v>
      </c>
      <c r="BG28" s="49">
        <v>0.97119999999999995</v>
      </c>
      <c r="BH28" s="49">
        <v>0.92800000000000005</v>
      </c>
      <c r="BI28" s="49">
        <v>0.92510000000000003</v>
      </c>
      <c r="BJ28" s="49">
        <v>0.81369999999999998</v>
      </c>
      <c r="BK28" s="49">
        <v>0.97009999999999996</v>
      </c>
      <c r="BL28" s="49">
        <v>0.92169999999999996</v>
      </c>
    </row>
    <row r="29" spans="2:64" x14ac:dyDescent="0.35">
      <c r="B29" s="10" t="s">
        <v>17</v>
      </c>
      <c r="C29" s="11">
        <v>100</v>
      </c>
      <c r="D29" s="13">
        <f t="shared" ref="D29:Q29" si="20">(AVERAGE(D26:D28))</f>
        <v>83.494105037513393</v>
      </c>
      <c r="E29" s="13">
        <f t="shared" si="20"/>
        <v>92.068595927116817</v>
      </c>
      <c r="F29" s="13">
        <f t="shared" si="20"/>
        <v>90.782422293676305</v>
      </c>
      <c r="G29" s="13">
        <f t="shared" si="20"/>
        <v>80.60021436227224</v>
      </c>
      <c r="H29" s="13">
        <f t="shared" si="20"/>
        <v>90.460878885316177</v>
      </c>
      <c r="I29" s="13">
        <f t="shared" si="20"/>
        <v>92.175777063236865</v>
      </c>
      <c r="J29" s="13">
        <f t="shared" si="20"/>
        <v>88.745980707395503</v>
      </c>
      <c r="K29" s="13">
        <f t="shared" si="20"/>
        <v>81.457663451232577</v>
      </c>
      <c r="L29" s="13">
        <f t="shared" si="20"/>
        <v>94.105037513397633</v>
      </c>
      <c r="M29" s="13">
        <f t="shared" si="20"/>
        <v>94.748124330117889</v>
      </c>
      <c r="N29" s="13">
        <f t="shared" si="20"/>
        <v>97.427652733118975</v>
      </c>
      <c r="O29" s="13">
        <f t="shared" si="20"/>
        <v>97.749196141479104</v>
      </c>
      <c r="P29" s="13">
        <f t="shared" si="20"/>
        <v>93.140407288317249</v>
      </c>
      <c r="Q29" s="13">
        <f t="shared" si="20"/>
        <v>85.637727759914242</v>
      </c>
      <c r="AM29" s="51" t="s">
        <v>108</v>
      </c>
      <c r="AN29" s="49">
        <v>0.77890000000000004</v>
      </c>
      <c r="AO29" s="49" t="s">
        <v>109</v>
      </c>
      <c r="AP29" s="49" t="s">
        <v>52</v>
      </c>
      <c r="AQ29" s="49" t="s">
        <v>53</v>
      </c>
      <c r="AR29" s="49" t="s">
        <v>76</v>
      </c>
      <c r="AS29" s="49" t="s">
        <v>110</v>
      </c>
      <c r="AT29" s="49"/>
      <c r="AU29" s="49"/>
      <c r="AW29" s="51" t="s">
        <v>398</v>
      </c>
      <c r="AX29" s="49"/>
      <c r="AY29" s="49">
        <v>5.8799999999999998E-2</v>
      </c>
      <c r="AZ29" s="49">
        <v>0.96109999999999995</v>
      </c>
      <c r="BA29" s="49">
        <v>0.2175</v>
      </c>
      <c r="BB29" s="49">
        <v>0.13150000000000001</v>
      </c>
      <c r="BC29" s="49">
        <v>0.84470000000000001</v>
      </c>
      <c r="BD29" s="49">
        <v>0.86970000000000003</v>
      </c>
      <c r="BE29" s="49">
        <v>0.38990000000000002</v>
      </c>
      <c r="BF29" s="49">
        <v>8.1900000000000001E-2</v>
      </c>
      <c r="BG29" s="49">
        <v>0.92269999999999996</v>
      </c>
      <c r="BH29" s="49">
        <v>0.35980000000000001</v>
      </c>
      <c r="BI29" s="49">
        <v>0.33100000000000002</v>
      </c>
      <c r="BJ29" s="49">
        <v>1.35E-2</v>
      </c>
      <c r="BK29" s="49">
        <v>0.91159999999999997</v>
      </c>
      <c r="BL29" s="49">
        <v>0.30020000000000002</v>
      </c>
    </row>
    <row r="30" spans="2:64" x14ac:dyDescent="0.35">
      <c r="B30" s="10" t="s">
        <v>18</v>
      </c>
      <c r="C30" s="11"/>
      <c r="D30" s="13">
        <f t="shared" ref="D30:F30" si="21">(STDEV(D26:D28))</f>
        <v>19.389716287966362</v>
      </c>
      <c r="E30" s="14">
        <f t="shared" si="21"/>
        <v>3.5272202940845219</v>
      </c>
      <c r="F30" s="11">
        <f t="shared" si="21"/>
        <v>4.2818830343918854</v>
      </c>
      <c r="G30" s="13">
        <f>(STDEV(G26:G27))</f>
        <v>1.5915586714809824</v>
      </c>
      <c r="H30" s="14">
        <f t="shared" ref="H30:Q30" si="22">(STDEV(H26:H27))</f>
        <v>10.686179651372253</v>
      </c>
      <c r="I30" s="11">
        <f t="shared" si="22"/>
        <v>0.90946209798912714</v>
      </c>
      <c r="J30" s="12">
        <f t="shared" si="22"/>
        <v>8.4125244063994362</v>
      </c>
      <c r="K30" s="13">
        <f t="shared" si="22"/>
        <v>25.919669792690222</v>
      </c>
      <c r="L30" s="14">
        <f t="shared" si="22"/>
        <v>0.45473104899456357</v>
      </c>
      <c r="M30" s="11">
        <f t="shared" si="22"/>
        <v>2.9557518184646634</v>
      </c>
      <c r="N30" s="13">
        <f t="shared" si="22"/>
        <v>1.1368276224864089</v>
      </c>
      <c r="O30" s="14">
        <f t="shared" si="22"/>
        <v>2.9557518184646736</v>
      </c>
      <c r="P30" s="11">
        <f t="shared" si="22"/>
        <v>3.1831173429619648</v>
      </c>
      <c r="Q30" s="14">
        <f t="shared" si="22"/>
        <v>1.5915586714809724</v>
      </c>
      <c r="AM30" s="51" t="s">
        <v>111</v>
      </c>
      <c r="AN30" s="49">
        <v>-2.081</v>
      </c>
      <c r="AO30" s="49" t="s">
        <v>112</v>
      </c>
      <c r="AP30" s="49" t="s">
        <v>52</v>
      </c>
      <c r="AQ30" s="49" t="s">
        <v>53</v>
      </c>
      <c r="AR30" s="49" t="s">
        <v>76</v>
      </c>
      <c r="AS30" s="49" t="s">
        <v>113</v>
      </c>
      <c r="AT30" s="49"/>
      <c r="AU30" s="49"/>
      <c r="AW30" s="51" t="s">
        <v>399</v>
      </c>
      <c r="AX30" s="49"/>
      <c r="AY30" s="49" t="s">
        <v>43</v>
      </c>
      <c r="AZ30" s="49" t="s">
        <v>43</v>
      </c>
      <c r="BA30" s="49" t="s">
        <v>43</v>
      </c>
      <c r="BB30" s="49" t="s">
        <v>43</v>
      </c>
      <c r="BC30" s="49" t="s">
        <v>43</v>
      </c>
      <c r="BD30" s="49" t="s">
        <v>43</v>
      </c>
      <c r="BE30" s="49" t="s">
        <v>43</v>
      </c>
      <c r="BF30" s="49" t="s">
        <v>43</v>
      </c>
      <c r="BG30" s="49" t="s">
        <v>43</v>
      </c>
      <c r="BH30" s="49" t="s">
        <v>43</v>
      </c>
      <c r="BI30" s="49" t="s">
        <v>43</v>
      </c>
      <c r="BJ30" s="49" t="s">
        <v>52</v>
      </c>
      <c r="BK30" s="49" t="s">
        <v>43</v>
      </c>
      <c r="BL30" s="49" t="s">
        <v>43</v>
      </c>
    </row>
    <row r="31" spans="2:64" x14ac:dyDescent="0.35">
      <c r="B31" s="10" t="s">
        <v>19</v>
      </c>
      <c r="C31" s="11"/>
      <c r="D31" s="13">
        <f t="shared" ref="D31:F31" si="23">(D30/D29)*100</f>
        <v>23.222856606768442</v>
      </c>
      <c r="E31" s="14">
        <f t="shared" si="23"/>
        <v>3.8310786197681717</v>
      </c>
      <c r="F31" s="11">
        <f t="shared" si="23"/>
        <v>4.7166432952628448</v>
      </c>
      <c r="G31" s="13">
        <f>(G30/G29)*100</f>
        <v>1.974633298526272</v>
      </c>
      <c r="H31" s="14">
        <f t="shared" ref="H31:Q31" si="24">(H30/H29)*100</f>
        <v>11.813039827879518</v>
      </c>
      <c r="I31" s="11">
        <f t="shared" si="24"/>
        <v>0.98666062491146</v>
      </c>
      <c r="J31" s="12">
        <f t="shared" si="24"/>
        <v>9.4793300376457399</v>
      </c>
      <c r="K31" s="13">
        <f t="shared" si="24"/>
        <v>31.819805153394711</v>
      </c>
      <c r="L31" s="14">
        <f t="shared" si="24"/>
        <v>0.48321647917076066</v>
      </c>
      <c r="M31" s="11">
        <f t="shared" si="24"/>
        <v>3.1195887405288816</v>
      </c>
      <c r="N31" s="13">
        <f t="shared" si="24"/>
        <v>1.1668428732451259</v>
      </c>
      <c r="O31" s="14">
        <f t="shared" si="24"/>
        <v>3.0238118932319522</v>
      </c>
      <c r="P31" s="11">
        <f t="shared" si="24"/>
        <v>3.4175471587842501</v>
      </c>
      <c r="Q31" s="14">
        <f t="shared" si="24"/>
        <v>1.8584783986129505</v>
      </c>
      <c r="AM31" s="51" t="s">
        <v>114</v>
      </c>
      <c r="AN31" s="49">
        <v>-11.21</v>
      </c>
      <c r="AO31" s="49" t="s">
        <v>115</v>
      </c>
      <c r="AP31" s="49" t="s">
        <v>43</v>
      </c>
      <c r="AQ31" s="49" t="s">
        <v>48</v>
      </c>
      <c r="AR31" s="49">
        <v>3.32E-2</v>
      </c>
      <c r="AS31" s="49" t="s">
        <v>116</v>
      </c>
      <c r="AT31" s="49"/>
      <c r="AU31" s="49"/>
      <c r="AW31" s="51" t="s">
        <v>400</v>
      </c>
      <c r="AX31" s="49"/>
      <c r="AY31" s="49" t="s">
        <v>53</v>
      </c>
      <c r="AZ31" s="49" t="s">
        <v>53</v>
      </c>
      <c r="BA31" s="49" t="s">
        <v>53</v>
      </c>
      <c r="BB31" s="49" t="s">
        <v>53</v>
      </c>
      <c r="BC31" s="49" t="s">
        <v>53</v>
      </c>
      <c r="BD31" s="49" t="s">
        <v>53</v>
      </c>
      <c r="BE31" s="49" t="s">
        <v>53</v>
      </c>
      <c r="BF31" s="49" t="s">
        <v>53</v>
      </c>
      <c r="BG31" s="49" t="s">
        <v>53</v>
      </c>
      <c r="BH31" s="49" t="s">
        <v>53</v>
      </c>
      <c r="BI31" s="49" t="s">
        <v>53</v>
      </c>
      <c r="BJ31" s="49" t="s">
        <v>48</v>
      </c>
      <c r="BK31" s="49" t="s">
        <v>53</v>
      </c>
      <c r="BL31" s="49" t="s">
        <v>53</v>
      </c>
    </row>
    <row r="32" spans="2:64" x14ac:dyDescent="0.35">
      <c r="AM32" s="51" t="s">
        <v>117</v>
      </c>
      <c r="AN32" s="49">
        <v>-9.3339999999999996</v>
      </c>
      <c r="AO32" s="49" t="s">
        <v>118</v>
      </c>
      <c r="AP32" s="49" t="s">
        <v>52</v>
      </c>
      <c r="AQ32" s="49" t="s">
        <v>53</v>
      </c>
      <c r="AR32" s="49">
        <v>0.17369999999999999</v>
      </c>
      <c r="AS32" s="49" t="s">
        <v>119</v>
      </c>
      <c r="AT32" s="49"/>
      <c r="AU32" s="49"/>
    </row>
    <row r="33" spans="2:47" x14ac:dyDescent="0.35">
      <c r="AM33" s="51" t="s">
        <v>120</v>
      </c>
      <c r="AN33" s="49">
        <v>-11.77</v>
      </c>
      <c r="AO33" s="49" t="s">
        <v>121</v>
      </c>
      <c r="AP33" s="49" t="s">
        <v>43</v>
      </c>
      <c r="AQ33" s="49" t="s">
        <v>48</v>
      </c>
      <c r="AR33" s="49">
        <v>1.8700000000000001E-2</v>
      </c>
      <c r="AS33" s="49" t="s">
        <v>122</v>
      </c>
      <c r="AT33" s="49"/>
      <c r="AU33" s="49"/>
    </row>
    <row r="34" spans="2:47" x14ac:dyDescent="0.35">
      <c r="B34" s="1" t="s">
        <v>24</v>
      </c>
      <c r="C34" s="23" t="s">
        <v>1</v>
      </c>
      <c r="D34" s="24"/>
      <c r="E34" s="25" t="s">
        <v>2</v>
      </c>
      <c r="F34" s="23"/>
      <c r="G34" s="24"/>
      <c r="H34" s="25" t="s">
        <v>3</v>
      </c>
      <c r="I34" s="23"/>
      <c r="J34" s="26" t="s">
        <v>4</v>
      </c>
      <c r="K34" s="24"/>
      <c r="L34" s="25" t="s">
        <v>5</v>
      </c>
      <c r="M34" s="23"/>
      <c r="N34" s="24"/>
      <c r="O34" s="25" t="s">
        <v>6</v>
      </c>
      <c r="P34" s="23"/>
      <c r="Q34" s="25" t="s">
        <v>4</v>
      </c>
      <c r="AM34" s="51" t="s">
        <v>123</v>
      </c>
      <c r="AN34" s="49">
        <v>-6.6870000000000003</v>
      </c>
      <c r="AO34" s="49" t="s">
        <v>124</v>
      </c>
      <c r="AP34" s="49" t="s">
        <v>52</v>
      </c>
      <c r="AQ34" s="49" t="s">
        <v>53</v>
      </c>
      <c r="AR34" s="49">
        <v>0.71079999999999999</v>
      </c>
      <c r="AS34" s="49" t="s">
        <v>125</v>
      </c>
      <c r="AT34" s="49"/>
      <c r="AU34" s="49"/>
    </row>
    <row r="35" spans="2:47" x14ac:dyDescent="0.35">
      <c r="B35" s="1"/>
      <c r="C35" s="23"/>
      <c r="D35" s="24" t="s">
        <v>8</v>
      </c>
      <c r="E35" s="25" t="s">
        <v>9</v>
      </c>
      <c r="F35" s="23" t="s">
        <v>10</v>
      </c>
      <c r="G35" s="27" t="s">
        <v>11</v>
      </c>
      <c r="H35" s="28" t="s">
        <v>12</v>
      </c>
      <c r="I35" s="29" t="s">
        <v>13</v>
      </c>
      <c r="J35" s="30" t="s">
        <v>14</v>
      </c>
      <c r="K35" s="24" t="s">
        <v>8</v>
      </c>
      <c r="L35" s="25" t="s">
        <v>9</v>
      </c>
      <c r="M35" s="23" t="s">
        <v>10</v>
      </c>
      <c r="N35" s="27" t="s">
        <v>11</v>
      </c>
      <c r="O35" s="28" t="s">
        <v>12</v>
      </c>
      <c r="P35" s="29" t="s">
        <v>13</v>
      </c>
      <c r="Q35" s="28" t="s">
        <v>14</v>
      </c>
      <c r="AM35" s="51" t="s">
        <v>126</v>
      </c>
      <c r="AN35" s="49">
        <v>-6.4829999999999997</v>
      </c>
      <c r="AO35" s="49" t="s">
        <v>127</v>
      </c>
      <c r="AP35" s="49" t="s">
        <v>52</v>
      </c>
      <c r="AQ35" s="49" t="s">
        <v>53</v>
      </c>
      <c r="AR35" s="49">
        <v>0.75370000000000004</v>
      </c>
      <c r="AS35" s="49" t="s">
        <v>128</v>
      </c>
      <c r="AT35" s="49"/>
      <c r="AU35" s="49"/>
    </row>
    <row r="36" spans="2:47" x14ac:dyDescent="0.35">
      <c r="B36" s="1" t="s">
        <v>22</v>
      </c>
      <c r="C36" s="31">
        <v>0.219</v>
      </c>
      <c r="D36" s="31">
        <v>0.20499999999999999</v>
      </c>
      <c r="E36" s="31">
        <v>0.19800000000000001</v>
      </c>
      <c r="F36" s="31">
        <v>0.214</v>
      </c>
      <c r="G36" s="31">
        <v>0.21099999999999999</v>
      </c>
      <c r="H36" s="31">
        <v>0.19600000000000001</v>
      </c>
      <c r="I36" s="31">
        <v>0.219</v>
      </c>
      <c r="J36" s="31">
        <v>0.21</v>
      </c>
      <c r="K36" s="31">
        <v>0.20399999999999999</v>
      </c>
      <c r="L36" s="31">
        <v>0.2</v>
      </c>
      <c r="M36" s="31">
        <v>0.19800000000000001</v>
      </c>
      <c r="N36" s="31">
        <v>0.20300000000000001</v>
      </c>
      <c r="O36" s="31">
        <v>0.20200000000000001</v>
      </c>
      <c r="P36" s="31">
        <v>0.19900000000000001</v>
      </c>
      <c r="Q36" s="31">
        <v>0.21099999999999999</v>
      </c>
      <c r="R36" s="31"/>
      <c r="AM36" s="51" t="s">
        <v>129</v>
      </c>
      <c r="AN36" s="49">
        <v>-5.4260000000000002</v>
      </c>
      <c r="AO36" s="49" t="s">
        <v>130</v>
      </c>
      <c r="AP36" s="49" t="s">
        <v>52</v>
      </c>
      <c r="AQ36" s="49" t="s">
        <v>53</v>
      </c>
      <c r="AR36" s="49">
        <v>0.9204</v>
      </c>
      <c r="AS36" s="49" t="s">
        <v>131</v>
      </c>
      <c r="AT36" s="49"/>
      <c r="AU36" s="49"/>
    </row>
    <row r="37" spans="2:47" x14ac:dyDescent="0.35">
      <c r="B37" s="1" t="s">
        <v>23</v>
      </c>
      <c r="C37" s="31">
        <v>0.20300000000000001</v>
      </c>
      <c r="D37" s="31">
        <v>0.20399999999999999</v>
      </c>
      <c r="E37" s="31">
        <v>0.219</v>
      </c>
      <c r="F37" s="31">
        <v>0.22800000000000001</v>
      </c>
      <c r="G37" s="31">
        <v>0.20300000000000001</v>
      </c>
      <c r="H37" s="31">
        <v>0.22900000000000001</v>
      </c>
      <c r="I37" s="31">
        <v>0.2</v>
      </c>
      <c r="J37" s="31">
        <v>0.219</v>
      </c>
      <c r="K37" s="31">
        <v>0.20200000000000001</v>
      </c>
      <c r="L37" s="31">
        <v>0.20499999999999999</v>
      </c>
      <c r="M37" s="31">
        <v>0.21099999999999999</v>
      </c>
      <c r="N37" s="31">
        <v>0.193</v>
      </c>
      <c r="O37" s="31">
        <v>0.20100000000000001</v>
      </c>
      <c r="P37" s="31">
        <v>0.20200000000000001</v>
      </c>
      <c r="Q37" s="31">
        <v>0.20699999999999999</v>
      </c>
      <c r="R37" s="31"/>
      <c r="AM37" s="51" t="s">
        <v>132</v>
      </c>
      <c r="AN37" s="49">
        <v>-2.1909999999999998</v>
      </c>
      <c r="AO37" s="49" t="s">
        <v>133</v>
      </c>
      <c r="AP37" s="49" t="s">
        <v>52</v>
      </c>
      <c r="AQ37" s="49" t="s">
        <v>53</v>
      </c>
      <c r="AR37" s="49" t="s">
        <v>76</v>
      </c>
      <c r="AS37" s="49" t="s">
        <v>134</v>
      </c>
      <c r="AT37" s="49"/>
      <c r="AU37" s="49"/>
    </row>
    <row r="38" spans="2:47" x14ac:dyDescent="0.35">
      <c r="B38" s="1"/>
      <c r="C38" s="31">
        <v>0.22</v>
      </c>
      <c r="D38" s="31">
        <v>0.21199999999999999</v>
      </c>
      <c r="E38" s="31">
        <v>0.19500000000000001</v>
      </c>
      <c r="F38" s="31">
        <v>0.2</v>
      </c>
      <c r="G38" s="31">
        <v>0.21199999999999999</v>
      </c>
      <c r="H38" s="31">
        <v>0.20599999999999999</v>
      </c>
      <c r="I38" s="31">
        <v>0.21099999999999999</v>
      </c>
      <c r="J38" s="31">
        <v>0.22</v>
      </c>
      <c r="K38" s="31">
        <v>0.19400000000000001</v>
      </c>
      <c r="L38" s="31">
        <v>0.18</v>
      </c>
      <c r="M38" s="31">
        <v>0.19400000000000001</v>
      </c>
      <c r="N38" s="31">
        <v>0.20200000000000001</v>
      </c>
      <c r="O38" s="31">
        <v>0.20300000000000001</v>
      </c>
      <c r="P38" s="31">
        <v>0.19</v>
      </c>
      <c r="Q38" s="31">
        <v>0.20300000000000001</v>
      </c>
      <c r="R38" s="31"/>
      <c r="AM38" s="51" t="s">
        <v>135</v>
      </c>
      <c r="AN38" s="49">
        <v>-5.4870000000000001</v>
      </c>
      <c r="AO38" s="49" t="s">
        <v>136</v>
      </c>
      <c r="AP38" s="49" t="s">
        <v>52</v>
      </c>
      <c r="AQ38" s="49" t="s">
        <v>53</v>
      </c>
      <c r="AR38" s="49">
        <v>0.91369999999999996</v>
      </c>
      <c r="AS38" s="49" t="s">
        <v>137</v>
      </c>
      <c r="AT38" s="49"/>
      <c r="AU38" s="49"/>
    </row>
    <row r="39" spans="2:47" x14ac:dyDescent="0.35">
      <c r="B39" s="10" t="s">
        <v>17</v>
      </c>
      <c r="C39" s="32">
        <f>(AVERAGE(C36:C38))</f>
        <v>0.214</v>
      </c>
      <c r="D39" s="13">
        <f t="shared" ref="D39:Q39" si="25">(AVERAGE(D36:D38))</f>
        <v>0.20699999999999999</v>
      </c>
      <c r="E39" s="13">
        <f t="shared" si="25"/>
        <v>0.20400000000000004</v>
      </c>
      <c r="F39" s="13">
        <f t="shared" si="25"/>
        <v>0.214</v>
      </c>
      <c r="G39" s="13">
        <f t="shared" si="25"/>
        <v>0.20866666666666667</v>
      </c>
      <c r="H39" s="13">
        <f t="shared" si="25"/>
        <v>0.21033333333333334</v>
      </c>
      <c r="I39" s="13">
        <f t="shared" si="25"/>
        <v>0.21</v>
      </c>
      <c r="J39" s="13">
        <f t="shared" si="25"/>
        <v>0.21633333333333335</v>
      </c>
      <c r="K39" s="13">
        <f t="shared" si="25"/>
        <v>0.20000000000000004</v>
      </c>
      <c r="L39" s="13">
        <f t="shared" si="25"/>
        <v>0.19499999999999998</v>
      </c>
      <c r="M39" s="13">
        <f t="shared" si="25"/>
        <v>0.20099999999999998</v>
      </c>
      <c r="N39" s="13">
        <f t="shared" si="25"/>
        <v>0.19933333333333336</v>
      </c>
      <c r="O39" s="13">
        <f t="shared" si="25"/>
        <v>0.20200000000000004</v>
      </c>
      <c r="P39" s="13">
        <f t="shared" si="25"/>
        <v>0.19699999999999998</v>
      </c>
      <c r="Q39" s="13">
        <f t="shared" si="25"/>
        <v>0.20699999999999999</v>
      </c>
      <c r="AM39" s="51" t="s">
        <v>138</v>
      </c>
      <c r="AN39" s="49">
        <v>-6.1130000000000004</v>
      </c>
      <c r="AO39" s="49" t="s">
        <v>139</v>
      </c>
      <c r="AP39" s="49" t="s">
        <v>52</v>
      </c>
      <c r="AQ39" s="49" t="s">
        <v>53</v>
      </c>
      <c r="AR39" s="49">
        <v>0.82369999999999999</v>
      </c>
      <c r="AS39" s="49" t="s">
        <v>140</v>
      </c>
      <c r="AT39" s="49"/>
      <c r="AU39" s="49"/>
    </row>
    <row r="40" spans="2:47" x14ac:dyDescent="0.35">
      <c r="B40" s="10" t="s">
        <v>18</v>
      </c>
      <c r="C40" s="11">
        <f>(STDEV(C36:C38))</f>
        <v>9.5393920141694493E-3</v>
      </c>
      <c r="D40" s="13">
        <f t="shared" ref="D40:Q40" si="26">(STDEV(D36:D38))</f>
        <v>4.3588989435406778E-3</v>
      </c>
      <c r="E40" s="13">
        <f t="shared" si="26"/>
        <v>1.3076696830622016E-2</v>
      </c>
      <c r="F40" s="13">
        <f t="shared" si="26"/>
        <v>1.3999999999999999E-2</v>
      </c>
      <c r="G40" s="13">
        <f t="shared" si="26"/>
        <v>4.9328828623162362E-3</v>
      </c>
      <c r="H40" s="13">
        <f t="shared" si="26"/>
        <v>1.6921386861996075E-2</v>
      </c>
      <c r="I40" s="13">
        <f t="shared" si="26"/>
        <v>9.539392014169451E-3</v>
      </c>
      <c r="J40" s="13">
        <f t="shared" si="26"/>
        <v>5.5075705472861069E-3</v>
      </c>
      <c r="K40" s="13">
        <f t="shared" si="26"/>
        <v>5.2915026221291754E-3</v>
      </c>
      <c r="L40" s="13">
        <f t="shared" si="26"/>
        <v>1.3228756555322954E-2</v>
      </c>
      <c r="M40" s="13">
        <f t="shared" si="26"/>
        <v>8.8881944173155817E-3</v>
      </c>
      <c r="N40" s="13">
        <f t="shared" si="26"/>
        <v>5.5075705472861069E-3</v>
      </c>
      <c r="O40" s="13">
        <f t="shared" si="26"/>
        <v>1.0000000000000009E-3</v>
      </c>
      <c r="P40" s="13">
        <f t="shared" si="26"/>
        <v>6.2449979983984034E-3</v>
      </c>
      <c r="Q40" s="13">
        <f t="shared" si="26"/>
        <v>3.9999999999999897E-3</v>
      </c>
      <c r="AM40" s="51" t="s">
        <v>141</v>
      </c>
      <c r="AN40" s="49">
        <v>-6.835</v>
      </c>
      <c r="AO40" s="49" t="s">
        <v>142</v>
      </c>
      <c r="AP40" s="49" t="s">
        <v>52</v>
      </c>
      <c r="AQ40" s="49" t="s">
        <v>53</v>
      </c>
      <c r="AR40" s="49">
        <v>0.67810000000000004</v>
      </c>
      <c r="AS40" s="49" t="s">
        <v>143</v>
      </c>
      <c r="AT40" s="49"/>
      <c r="AU40" s="49"/>
    </row>
    <row r="41" spans="2:47" x14ac:dyDescent="0.35">
      <c r="B41" s="10" t="s">
        <v>19</v>
      </c>
      <c r="C41" s="11">
        <f>(C40/C38)*100</f>
        <v>4.3360872791679315</v>
      </c>
      <c r="D41" s="13">
        <f t="shared" ref="D41:F41" si="27">(D40/D39)*100</f>
        <v>2.105748281903709</v>
      </c>
      <c r="E41" s="14">
        <f t="shared" si="27"/>
        <v>6.4101455052068701</v>
      </c>
      <c r="F41" s="11">
        <f t="shared" si="27"/>
        <v>6.5420560747663545</v>
      </c>
      <c r="G41" s="13">
        <f>(G40/G39)*100</f>
        <v>2.3640013717170461</v>
      </c>
      <c r="H41" s="14">
        <f t="shared" ref="H41:Q41" si="28">(H40/H39)*100</f>
        <v>8.0450333733737285</v>
      </c>
      <c r="I41" s="11">
        <f t="shared" si="28"/>
        <v>4.5425676257949767</v>
      </c>
      <c r="J41" s="12">
        <f t="shared" si="28"/>
        <v>2.5458723639226992</v>
      </c>
      <c r="K41" s="13">
        <f t="shared" si="28"/>
        <v>2.6457513110645872</v>
      </c>
      <c r="L41" s="14">
        <f t="shared" si="28"/>
        <v>6.7839777206784388</v>
      </c>
      <c r="M41" s="11">
        <f t="shared" si="28"/>
        <v>4.4219872722963096</v>
      </c>
      <c r="N41" s="13">
        <f t="shared" si="28"/>
        <v>2.762995257835839</v>
      </c>
      <c r="O41" s="14">
        <f t="shared" si="28"/>
        <v>0.49504950495049538</v>
      </c>
      <c r="P41" s="11">
        <f t="shared" si="28"/>
        <v>3.1700497453799006</v>
      </c>
      <c r="Q41" s="14">
        <f t="shared" si="28"/>
        <v>1.9323671497584491</v>
      </c>
      <c r="AM41" s="51" t="s">
        <v>144</v>
      </c>
      <c r="AN41" s="49">
        <v>3.274</v>
      </c>
      <c r="AO41" s="49" t="s">
        <v>145</v>
      </c>
      <c r="AP41" s="49" t="s">
        <v>52</v>
      </c>
      <c r="AQ41" s="49" t="s">
        <v>53</v>
      </c>
      <c r="AR41" s="49">
        <v>0.99929999999999997</v>
      </c>
      <c r="AS41" s="49" t="s">
        <v>146</v>
      </c>
      <c r="AT41" s="49"/>
      <c r="AU41" s="49"/>
    </row>
    <row r="42" spans="2:47" x14ac:dyDescent="0.35">
      <c r="B42" s="1" t="s">
        <v>20</v>
      </c>
      <c r="C42">
        <f>(C39/C39)*100</f>
        <v>100</v>
      </c>
      <c r="D42">
        <f>(D36/$C39)*100</f>
        <v>95.794392523364479</v>
      </c>
      <c r="E42">
        <f t="shared" ref="E42:Q42" si="29">(E36/$C39)*100</f>
        <v>92.523364485981318</v>
      </c>
      <c r="F42">
        <f t="shared" si="29"/>
        <v>100</v>
      </c>
      <c r="G42">
        <f t="shared" si="29"/>
        <v>98.598130841121488</v>
      </c>
      <c r="H42">
        <f t="shared" si="29"/>
        <v>91.588785046728987</v>
      </c>
      <c r="I42">
        <f t="shared" si="29"/>
        <v>102.33644859813084</v>
      </c>
      <c r="J42">
        <f t="shared" si="29"/>
        <v>98.130841121495322</v>
      </c>
      <c r="K42">
        <f t="shared" si="29"/>
        <v>95.327102803738313</v>
      </c>
      <c r="L42">
        <f t="shared" si="29"/>
        <v>93.45794392523365</v>
      </c>
      <c r="M42">
        <f t="shared" si="29"/>
        <v>92.523364485981318</v>
      </c>
      <c r="N42">
        <f t="shared" si="29"/>
        <v>94.859813084112147</v>
      </c>
      <c r="O42">
        <f t="shared" si="29"/>
        <v>94.392523364485996</v>
      </c>
      <c r="P42">
        <f t="shared" si="29"/>
        <v>92.990654205607484</v>
      </c>
      <c r="Q42">
        <f t="shared" si="29"/>
        <v>98.598130841121488</v>
      </c>
      <c r="AM42" s="51" t="s">
        <v>147</v>
      </c>
      <c r="AN42" s="49">
        <v>0.41420000000000001</v>
      </c>
      <c r="AO42" s="49" t="s">
        <v>148</v>
      </c>
      <c r="AP42" s="49" t="s">
        <v>52</v>
      </c>
      <c r="AQ42" s="49" t="s">
        <v>53</v>
      </c>
      <c r="AR42" s="49" t="s">
        <v>76</v>
      </c>
      <c r="AS42" s="49" t="s">
        <v>149</v>
      </c>
      <c r="AT42" s="49"/>
      <c r="AU42" s="49"/>
    </row>
    <row r="43" spans="2:47" x14ac:dyDescent="0.35">
      <c r="B43" s="1"/>
      <c r="D43">
        <f>(D37/$C39)*100</f>
        <v>95.327102803738313</v>
      </c>
      <c r="E43">
        <f t="shared" ref="E43:Q43" si="30">(E37/$C39)*100</f>
        <v>102.33644859813084</v>
      </c>
      <c r="F43">
        <f t="shared" si="30"/>
        <v>106.54205607476636</v>
      </c>
      <c r="G43">
        <f t="shared" si="30"/>
        <v>94.859813084112147</v>
      </c>
      <c r="H43">
        <f t="shared" si="30"/>
        <v>107.00934579439254</v>
      </c>
      <c r="I43">
        <f t="shared" si="30"/>
        <v>93.45794392523365</v>
      </c>
      <c r="J43">
        <f t="shared" si="30"/>
        <v>102.33644859813084</v>
      </c>
      <c r="K43">
        <f t="shared" si="30"/>
        <v>94.392523364485996</v>
      </c>
      <c r="L43">
        <f t="shared" si="30"/>
        <v>95.794392523364479</v>
      </c>
      <c r="M43">
        <f t="shared" si="30"/>
        <v>98.598130841121488</v>
      </c>
      <c r="N43">
        <f t="shared" si="30"/>
        <v>90.186915887850475</v>
      </c>
      <c r="O43">
        <f t="shared" si="30"/>
        <v>93.925233644859816</v>
      </c>
      <c r="P43">
        <f t="shared" si="30"/>
        <v>94.392523364485996</v>
      </c>
      <c r="Q43">
        <f t="shared" si="30"/>
        <v>96.728971962616811</v>
      </c>
      <c r="AM43" s="51" t="s">
        <v>150</v>
      </c>
      <c r="AN43" s="49">
        <v>-8.7200000000000006</v>
      </c>
      <c r="AO43" s="49" t="s">
        <v>151</v>
      </c>
      <c r="AP43" s="49" t="s">
        <v>52</v>
      </c>
      <c r="AQ43" s="49" t="s">
        <v>53</v>
      </c>
      <c r="AR43" s="49">
        <v>0.26740000000000003</v>
      </c>
      <c r="AS43" s="49" t="s">
        <v>152</v>
      </c>
      <c r="AT43" s="49"/>
      <c r="AU43" s="49"/>
    </row>
    <row r="44" spans="2:47" x14ac:dyDescent="0.35">
      <c r="B44" s="1"/>
      <c r="D44">
        <f>(D38/$C39)*100</f>
        <v>99.065420560747668</v>
      </c>
      <c r="E44">
        <f t="shared" ref="E44:Q44" si="31">(E38/$C39)*100</f>
        <v>91.121495327102807</v>
      </c>
      <c r="F44">
        <f t="shared" si="31"/>
        <v>93.45794392523365</v>
      </c>
      <c r="G44">
        <f t="shared" si="31"/>
        <v>99.065420560747668</v>
      </c>
      <c r="H44">
        <f t="shared" si="31"/>
        <v>96.261682242990659</v>
      </c>
      <c r="I44">
        <f t="shared" si="31"/>
        <v>98.598130841121488</v>
      </c>
      <c r="J44">
        <f t="shared" si="31"/>
        <v>102.80373831775702</v>
      </c>
      <c r="K44">
        <f t="shared" si="31"/>
        <v>90.654205607476641</v>
      </c>
      <c r="L44">
        <f t="shared" si="31"/>
        <v>84.112149532710276</v>
      </c>
      <c r="M44">
        <f t="shared" si="31"/>
        <v>90.654205607476641</v>
      </c>
      <c r="N44">
        <f t="shared" si="31"/>
        <v>94.392523364485996</v>
      </c>
      <c r="O44">
        <f t="shared" si="31"/>
        <v>94.859813084112147</v>
      </c>
      <c r="P44">
        <f t="shared" si="31"/>
        <v>88.785046728971963</v>
      </c>
      <c r="Q44">
        <f t="shared" si="31"/>
        <v>94.859813084112147</v>
      </c>
      <c r="AM44" s="51" t="s">
        <v>153</v>
      </c>
      <c r="AN44" s="49">
        <v>-6.8390000000000004</v>
      </c>
      <c r="AO44" s="49" t="s">
        <v>154</v>
      </c>
      <c r="AP44" s="49" t="s">
        <v>52</v>
      </c>
      <c r="AQ44" s="49" t="s">
        <v>53</v>
      </c>
      <c r="AR44" s="49">
        <v>0.67730000000000001</v>
      </c>
      <c r="AS44" s="49" t="s">
        <v>155</v>
      </c>
      <c r="AT44" s="49"/>
      <c r="AU44" s="49"/>
    </row>
    <row r="45" spans="2:47" x14ac:dyDescent="0.35">
      <c r="B45" s="10" t="s">
        <v>17</v>
      </c>
      <c r="C45" s="11">
        <v>100</v>
      </c>
      <c r="D45" s="13">
        <f t="shared" ref="D45:Q45" si="32">(AVERAGE(D42:D44))</f>
        <v>96.728971962616811</v>
      </c>
      <c r="E45" s="13">
        <f t="shared" si="32"/>
        <v>95.327102803738327</v>
      </c>
      <c r="F45" s="13">
        <f t="shared" si="32"/>
        <v>100</v>
      </c>
      <c r="G45" s="13">
        <f t="shared" si="32"/>
        <v>97.507788161993759</v>
      </c>
      <c r="H45" s="13">
        <f t="shared" si="32"/>
        <v>98.286604361370735</v>
      </c>
      <c r="I45" s="13">
        <f t="shared" si="32"/>
        <v>98.130841121495322</v>
      </c>
      <c r="J45" s="13">
        <f t="shared" si="32"/>
        <v>101.09034267912773</v>
      </c>
      <c r="K45" s="13">
        <f t="shared" si="32"/>
        <v>93.457943925233636</v>
      </c>
      <c r="L45" s="13">
        <f t="shared" si="32"/>
        <v>91.121495327102807</v>
      </c>
      <c r="M45" s="13">
        <f t="shared" si="32"/>
        <v>93.925233644859816</v>
      </c>
      <c r="N45" s="13">
        <f t="shared" si="32"/>
        <v>93.146417445482882</v>
      </c>
      <c r="O45" s="13">
        <f t="shared" si="32"/>
        <v>94.392523364485996</v>
      </c>
      <c r="P45" s="13">
        <f t="shared" si="32"/>
        <v>92.056074766355152</v>
      </c>
      <c r="Q45" s="13">
        <f t="shared" si="32"/>
        <v>96.728971962616811</v>
      </c>
      <c r="AM45" s="51" t="s">
        <v>156</v>
      </c>
      <c r="AN45" s="49">
        <v>-9.2750000000000004</v>
      </c>
      <c r="AO45" s="49" t="s">
        <v>157</v>
      </c>
      <c r="AP45" s="49" t="s">
        <v>52</v>
      </c>
      <c r="AQ45" s="49" t="s">
        <v>53</v>
      </c>
      <c r="AR45" s="49">
        <v>0.18160000000000001</v>
      </c>
      <c r="AS45" s="49" t="s">
        <v>158</v>
      </c>
      <c r="AT45" s="49"/>
      <c r="AU45" s="49"/>
    </row>
    <row r="46" spans="2:47" x14ac:dyDescent="0.35">
      <c r="B46" s="10" t="s">
        <v>18</v>
      </c>
      <c r="C46" s="11"/>
      <c r="D46" s="13">
        <f t="shared" ref="D46:Q46" si="33">(STDEV(D42:D44))</f>
        <v>2.0368686652059282</v>
      </c>
      <c r="E46" s="13">
        <f t="shared" si="33"/>
        <v>6.1106059956177647</v>
      </c>
      <c r="F46" s="13">
        <f t="shared" si="33"/>
        <v>6.5420560747663572</v>
      </c>
      <c r="G46" s="13">
        <f t="shared" si="33"/>
        <v>2.3050854496804907</v>
      </c>
      <c r="H46" s="13">
        <f t="shared" si="33"/>
        <v>7.9071901224280774</v>
      </c>
      <c r="I46" s="13">
        <f t="shared" si="33"/>
        <v>4.4576598197053512</v>
      </c>
      <c r="J46" s="13">
        <f t="shared" si="33"/>
        <v>2.5736310968626728</v>
      </c>
      <c r="K46" s="13">
        <f t="shared" si="33"/>
        <v>2.4726647766958769</v>
      </c>
      <c r="L46" s="13">
        <f t="shared" si="33"/>
        <v>6.1816619417396979</v>
      </c>
      <c r="M46" s="13">
        <f t="shared" si="33"/>
        <v>4.1533618772502674</v>
      </c>
      <c r="N46" s="13">
        <f t="shared" si="33"/>
        <v>2.573631096862663</v>
      </c>
      <c r="O46" s="13">
        <f t="shared" si="33"/>
        <v>0.46728971962616583</v>
      </c>
      <c r="P46" s="13">
        <f t="shared" si="33"/>
        <v>2.9182233637375758</v>
      </c>
      <c r="Q46" s="13">
        <f t="shared" si="33"/>
        <v>1.8691588785046704</v>
      </c>
      <c r="AM46" s="51" t="s">
        <v>159</v>
      </c>
      <c r="AN46" s="49">
        <v>-4.1920000000000002</v>
      </c>
      <c r="AO46" s="49" t="s">
        <v>160</v>
      </c>
      <c r="AP46" s="49" t="s">
        <v>52</v>
      </c>
      <c r="AQ46" s="49" t="s">
        <v>53</v>
      </c>
      <c r="AR46" s="49">
        <v>0.99109999999999998</v>
      </c>
      <c r="AS46" s="49" t="s">
        <v>161</v>
      </c>
      <c r="AT46" s="49"/>
      <c r="AU46" s="49"/>
    </row>
    <row r="47" spans="2:47" x14ac:dyDescent="0.35">
      <c r="B47" s="10" t="s">
        <v>19</v>
      </c>
      <c r="C47" s="11"/>
      <c r="D47" s="13">
        <f t="shared" ref="D47:F47" si="34">(D46/D45)*100</f>
        <v>2.1057482819037134</v>
      </c>
      <c r="E47" s="14">
        <f t="shared" si="34"/>
        <v>6.4101455052068701</v>
      </c>
      <c r="F47" s="11">
        <f t="shared" si="34"/>
        <v>6.5420560747663572</v>
      </c>
      <c r="G47" s="13">
        <f>(G46/G45)*100</f>
        <v>2.3640013717170527</v>
      </c>
      <c r="H47" s="14">
        <f t="shared" ref="H47:Q47" si="35">(H46/H45)*100</f>
        <v>8.045033373373732</v>
      </c>
      <c r="I47" s="11">
        <f t="shared" si="35"/>
        <v>4.5425676257949767</v>
      </c>
      <c r="J47" s="12">
        <f t="shared" si="35"/>
        <v>2.5458723639227054</v>
      </c>
      <c r="K47" s="13">
        <f t="shared" si="35"/>
        <v>2.6457513110645885</v>
      </c>
      <c r="L47" s="14">
        <f t="shared" si="35"/>
        <v>6.7839777206784371</v>
      </c>
      <c r="M47" s="11">
        <f t="shared" si="35"/>
        <v>4.4219872722963043</v>
      </c>
      <c r="N47" s="13">
        <f t="shared" si="35"/>
        <v>2.762995257835835</v>
      </c>
      <c r="O47" s="14">
        <f t="shared" si="35"/>
        <v>0.49504950495049244</v>
      </c>
      <c r="P47" s="11">
        <f t="shared" si="35"/>
        <v>3.1700497453799041</v>
      </c>
      <c r="Q47" s="14">
        <f t="shared" si="35"/>
        <v>1.932367149758452</v>
      </c>
      <c r="AM47" s="51" t="s">
        <v>162</v>
      </c>
      <c r="AN47" s="49">
        <v>-3.988</v>
      </c>
      <c r="AO47" s="49" t="s">
        <v>163</v>
      </c>
      <c r="AP47" s="49" t="s">
        <v>52</v>
      </c>
      <c r="AQ47" s="49" t="s">
        <v>53</v>
      </c>
      <c r="AR47" s="49">
        <v>0.99450000000000005</v>
      </c>
      <c r="AS47" s="49" t="s">
        <v>164</v>
      </c>
      <c r="AT47" s="49"/>
      <c r="AU47" s="49"/>
    </row>
    <row r="48" spans="2:47" x14ac:dyDescent="0.35">
      <c r="AM48" s="51" t="s">
        <v>165</v>
      </c>
      <c r="AN48" s="49">
        <v>3.2349999999999999</v>
      </c>
      <c r="AO48" s="49" t="s">
        <v>166</v>
      </c>
      <c r="AP48" s="49" t="s">
        <v>52</v>
      </c>
      <c r="AQ48" s="49" t="s">
        <v>53</v>
      </c>
      <c r="AR48" s="49">
        <v>0.99939999999999996</v>
      </c>
      <c r="AS48" s="49" t="s">
        <v>167</v>
      </c>
      <c r="AT48" s="49"/>
      <c r="AU48" s="49"/>
    </row>
    <row r="49" spans="2:47" x14ac:dyDescent="0.35">
      <c r="AM49" s="51" t="s">
        <v>168</v>
      </c>
      <c r="AN49" s="49">
        <v>-6.0920000000000002E-2</v>
      </c>
      <c r="AO49" s="49" t="s">
        <v>169</v>
      </c>
      <c r="AP49" s="49" t="s">
        <v>52</v>
      </c>
      <c r="AQ49" s="49" t="s">
        <v>53</v>
      </c>
      <c r="AR49" s="49" t="s">
        <v>76</v>
      </c>
      <c r="AS49" s="49" t="s">
        <v>170</v>
      </c>
      <c r="AT49" s="49"/>
      <c r="AU49" s="49"/>
    </row>
    <row r="50" spans="2:47" x14ac:dyDescent="0.35">
      <c r="B50" s="1" t="s">
        <v>25</v>
      </c>
      <c r="C50" s="33" t="s">
        <v>1</v>
      </c>
      <c r="D50" s="34"/>
      <c r="E50" s="35" t="s">
        <v>2</v>
      </c>
      <c r="F50" s="33"/>
      <c r="G50" s="34"/>
      <c r="H50" s="35" t="s">
        <v>3</v>
      </c>
      <c r="I50" s="33"/>
      <c r="J50" s="36" t="s">
        <v>4</v>
      </c>
      <c r="K50" s="34"/>
      <c r="L50" s="35" t="s">
        <v>5</v>
      </c>
      <c r="M50" s="33"/>
      <c r="N50" s="34"/>
      <c r="O50" s="35" t="s">
        <v>6</v>
      </c>
      <c r="P50" s="33"/>
      <c r="Q50" s="35" t="s">
        <v>4</v>
      </c>
      <c r="AM50" s="51" t="s">
        <v>171</v>
      </c>
      <c r="AN50" s="49">
        <v>-0.68720000000000003</v>
      </c>
      <c r="AO50" s="49" t="s">
        <v>172</v>
      </c>
      <c r="AP50" s="49" t="s">
        <v>52</v>
      </c>
      <c r="AQ50" s="49" t="s">
        <v>53</v>
      </c>
      <c r="AR50" s="49" t="s">
        <v>76</v>
      </c>
      <c r="AS50" s="49" t="s">
        <v>173</v>
      </c>
      <c r="AT50" s="49"/>
      <c r="AU50" s="49"/>
    </row>
    <row r="51" spans="2:47" x14ac:dyDescent="0.35">
      <c r="B51" s="1"/>
      <c r="C51" s="33"/>
      <c r="D51" s="34" t="s">
        <v>8</v>
      </c>
      <c r="E51" s="35" t="s">
        <v>9</v>
      </c>
      <c r="F51" s="33" t="s">
        <v>10</v>
      </c>
      <c r="G51" s="37" t="s">
        <v>11</v>
      </c>
      <c r="H51" s="38" t="s">
        <v>12</v>
      </c>
      <c r="I51" s="39" t="s">
        <v>13</v>
      </c>
      <c r="J51" s="40" t="s">
        <v>14</v>
      </c>
      <c r="K51" s="34" t="s">
        <v>8</v>
      </c>
      <c r="L51" s="35" t="s">
        <v>9</v>
      </c>
      <c r="M51" s="33" t="s">
        <v>10</v>
      </c>
      <c r="N51" s="37" t="s">
        <v>11</v>
      </c>
      <c r="O51" s="38" t="s">
        <v>12</v>
      </c>
      <c r="P51" s="39" t="s">
        <v>13</v>
      </c>
      <c r="Q51" s="38" t="s">
        <v>14</v>
      </c>
      <c r="AM51" s="51" t="s">
        <v>174</v>
      </c>
      <c r="AN51" s="49">
        <v>-1.409</v>
      </c>
      <c r="AO51" s="49" t="s">
        <v>175</v>
      </c>
      <c r="AP51" s="49" t="s">
        <v>52</v>
      </c>
      <c r="AQ51" s="49" t="s">
        <v>53</v>
      </c>
      <c r="AR51" s="49" t="s">
        <v>76</v>
      </c>
      <c r="AS51" s="49" t="s">
        <v>176</v>
      </c>
      <c r="AT51" s="49"/>
      <c r="AU51" s="49"/>
    </row>
    <row r="52" spans="2:47" x14ac:dyDescent="0.35">
      <c r="B52" s="1" t="s">
        <v>22</v>
      </c>
      <c r="C52" s="31">
        <v>0.23400000000000001</v>
      </c>
      <c r="D52" s="31">
        <v>0.20399999999999999</v>
      </c>
      <c r="E52" s="31">
        <v>0.20399999999999999</v>
      </c>
      <c r="F52" s="31">
        <v>0.21199999999999999</v>
      </c>
      <c r="G52" s="31">
        <v>0.20599999999999999</v>
      </c>
      <c r="H52" s="31">
        <v>0.216</v>
      </c>
      <c r="I52" s="31">
        <v>0.217</v>
      </c>
      <c r="J52" s="31">
        <v>0.22800000000000001</v>
      </c>
      <c r="K52" s="31">
        <v>0.219</v>
      </c>
      <c r="L52" s="31">
        <v>0.19600000000000001</v>
      </c>
      <c r="M52" s="31">
        <v>0.221</v>
      </c>
      <c r="N52" s="31">
        <v>0.2</v>
      </c>
      <c r="O52" s="31">
        <v>0.20699999999999999</v>
      </c>
      <c r="P52" s="31">
        <v>0.20300000000000001</v>
      </c>
      <c r="Q52" s="31">
        <v>0.20799999999999999</v>
      </c>
      <c r="AM52" s="51" t="s">
        <v>177</v>
      </c>
      <c r="AN52" s="49">
        <v>8.6999999999999993</v>
      </c>
      <c r="AO52" s="49" t="s">
        <v>178</v>
      </c>
      <c r="AP52" s="49" t="s">
        <v>52</v>
      </c>
      <c r="AQ52" s="49" t="s">
        <v>53</v>
      </c>
      <c r="AR52" s="49">
        <v>0.27079999999999999</v>
      </c>
      <c r="AS52" s="49" t="s">
        <v>179</v>
      </c>
      <c r="AT52" s="49"/>
      <c r="AU52" s="49"/>
    </row>
    <row r="53" spans="2:47" x14ac:dyDescent="0.35">
      <c r="B53" s="1" t="s">
        <v>23</v>
      </c>
      <c r="C53" s="31">
        <v>0.22800000000000001</v>
      </c>
      <c r="D53" s="31">
        <v>0.20399999999999999</v>
      </c>
      <c r="E53" s="31">
        <v>0.189</v>
      </c>
      <c r="F53" s="31">
        <v>0.216</v>
      </c>
      <c r="G53" s="31">
        <v>0.20899999999999999</v>
      </c>
      <c r="H53" s="31">
        <v>0.20699999999999999</v>
      </c>
      <c r="I53" s="31">
        <v>0.21</v>
      </c>
      <c r="J53" s="31">
        <v>0.221</v>
      </c>
      <c r="K53" s="31">
        <v>0.22800000000000001</v>
      </c>
      <c r="L53" s="31">
        <v>0.217</v>
      </c>
      <c r="M53" s="31">
        <v>0.22</v>
      </c>
      <c r="N53" s="31">
        <v>0.21299999999999999</v>
      </c>
      <c r="O53" s="31">
        <v>0.215</v>
      </c>
      <c r="P53" s="31">
        <v>0.20499999999999999</v>
      </c>
      <c r="Q53" s="31">
        <v>0.20599999999999999</v>
      </c>
      <c r="AM53" s="51" t="s">
        <v>180</v>
      </c>
      <c r="AN53" s="49">
        <v>5.84</v>
      </c>
      <c r="AO53" s="49" t="s">
        <v>181</v>
      </c>
      <c r="AP53" s="49" t="s">
        <v>52</v>
      </c>
      <c r="AQ53" s="49" t="s">
        <v>53</v>
      </c>
      <c r="AR53" s="49">
        <v>0.86760000000000004</v>
      </c>
      <c r="AS53" s="49" t="s">
        <v>182</v>
      </c>
      <c r="AT53" s="49"/>
      <c r="AU53" s="49"/>
    </row>
    <row r="54" spans="2:47" x14ac:dyDescent="0.35">
      <c r="B54" s="1"/>
      <c r="C54" s="31">
        <v>0.218</v>
      </c>
      <c r="D54" s="31">
        <v>0.20300000000000001</v>
      </c>
      <c r="E54" s="31">
        <v>0.192</v>
      </c>
      <c r="F54" s="31">
        <v>0.22</v>
      </c>
      <c r="G54" s="31">
        <v>0.20399999999999999</v>
      </c>
      <c r="H54" s="31">
        <v>0.20899999999999999</v>
      </c>
      <c r="I54" s="31">
        <v>0.21</v>
      </c>
      <c r="J54" s="31">
        <v>0.218</v>
      </c>
      <c r="K54" s="31">
        <v>0.224</v>
      </c>
      <c r="L54" s="31">
        <v>0.217</v>
      </c>
      <c r="M54" s="31">
        <v>0.21</v>
      </c>
      <c r="N54" s="31">
        <v>0.20899999999999999</v>
      </c>
      <c r="O54" s="31">
        <v>0.247</v>
      </c>
      <c r="P54" s="31">
        <v>0.185</v>
      </c>
      <c r="Q54" s="31">
        <v>0.20200000000000001</v>
      </c>
      <c r="AM54" s="51" t="s">
        <v>183</v>
      </c>
      <c r="AN54" s="49">
        <v>-3.294</v>
      </c>
      <c r="AO54" s="49" t="s">
        <v>184</v>
      </c>
      <c r="AP54" s="49" t="s">
        <v>52</v>
      </c>
      <c r="AQ54" s="49" t="s">
        <v>53</v>
      </c>
      <c r="AR54" s="49">
        <v>0.99929999999999997</v>
      </c>
      <c r="AS54" s="49" t="s">
        <v>185</v>
      </c>
      <c r="AT54" s="49"/>
      <c r="AU54" s="49"/>
    </row>
    <row r="55" spans="2:47" x14ac:dyDescent="0.35">
      <c r="B55" s="10" t="s">
        <v>17</v>
      </c>
      <c r="C55" s="32">
        <f>(AVERAGE(C52:C54))</f>
        <v>0.22666666666666668</v>
      </c>
      <c r="D55" s="13">
        <f t="shared" ref="D55:Q55" si="36">(AVERAGE(D52:D54))</f>
        <v>0.20366666666666666</v>
      </c>
      <c r="E55" s="13">
        <f t="shared" si="36"/>
        <v>0.19499999999999998</v>
      </c>
      <c r="F55" s="13">
        <f t="shared" si="36"/>
        <v>0.216</v>
      </c>
      <c r="G55" s="13">
        <f t="shared" si="36"/>
        <v>0.20633333333333334</v>
      </c>
      <c r="H55" s="13">
        <f t="shared" si="36"/>
        <v>0.21066666666666667</v>
      </c>
      <c r="I55" s="13">
        <f t="shared" si="36"/>
        <v>0.21233333333333335</v>
      </c>
      <c r="J55" s="13">
        <f t="shared" si="36"/>
        <v>0.22233333333333336</v>
      </c>
      <c r="K55" s="13">
        <f t="shared" si="36"/>
        <v>0.22366666666666668</v>
      </c>
      <c r="L55" s="13">
        <f t="shared" si="36"/>
        <v>0.21</v>
      </c>
      <c r="M55" s="13">
        <f t="shared" si="36"/>
        <v>0.217</v>
      </c>
      <c r="N55" s="13">
        <f t="shared" si="36"/>
        <v>0.20733333333333334</v>
      </c>
      <c r="O55" s="13">
        <f t="shared" si="36"/>
        <v>0.223</v>
      </c>
      <c r="P55" s="13">
        <f t="shared" si="36"/>
        <v>0.19766666666666666</v>
      </c>
      <c r="Q55" s="13">
        <f t="shared" si="36"/>
        <v>0.20533333333333334</v>
      </c>
      <c r="AM55" s="51" t="s">
        <v>186</v>
      </c>
      <c r="AN55" s="49">
        <v>-1.413</v>
      </c>
      <c r="AO55" s="49" t="s">
        <v>187</v>
      </c>
      <c r="AP55" s="49" t="s">
        <v>52</v>
      </c>
      <c r="AQ55" s="49" t="s">
        <v>53</v>
      </c>
      <c r="AR55" s="49" t="s">
        <v>76</v>
      </c>
      <c r="AS55" s="49" t="s">
        <v>188</v>
      </c>
      <c r="AT55" s="49"/>
      <c r="AU55" s="49"/>
    </row>
    <row r="56" spans="2:47" x14ac:dyDescent="0.35">
      <c r="B56" s="10" t="s">
        <v>18</v>
      </c>
      <c r="C56" s="11">
        <f>(STDEV(C52:C54))</f>
        <v>8.0829037686547672E-3</v>
      </c>
      <c r="D56" s="13">
        <f t="shared" ref="D56:Q56" si="37">(STDEV(D52:D54))</f>
        <v>5.7735026918961029E-4</v>
      </c>
      <c r="E56" s="13">
        <f t="shared" si="37"/>
        <v>7.9372539331937619E-3</v>
      </c>
      <c r="F56" s="13">
        <f t="shared" si="37"/>
        <v>4.0000000000000036E-3</v>
      </c>
      <c r="G56" s="13">
        <f t="shared" si="37"/>
        <v>2.5166114784235852E-3</v>
      </c>
      <c r="H56" s="13">
        <f t="shared" si="37"/>
        <v>4.7258156262526127E-3</v>
      </c>
      <c r="I56" s="13">
        <f t="shared" si="37"/>
        <v>4.0414518843273836E-3</v>
      </c>
      <c r="J56" s="13">
        <f t="shared" si="37"/>
        <v>5.131601439446889E-3</v>
      </c>
      <c r="K56" s="13">
        <f t="shared" si="37"/>
        <v>4.5092497528228985E-3</v>
      </c>
      <c r="L56" s="13">
        <f t="shared" si="37"/>
        <v>1.2124355652982137E-2</v>
      </c>
      <c r="M56" s="13">
        <f t="shared" si="37"/>
        <v>6.0827625302982248E-3</v>
      </c>
      <c r="N56" s="13">
        <f t="shared" si="37"/>
        <v>6.6583281184793832E-3</v>
      </c>
      <c r="O56" s="13">
        <f t="shared" si="37"/>
        <v>2.116601048851673E-2</v>
      </c>
      <c r="P56" s="13">
        <f t="shared" si="37"/>
        <v>1.1015141094572205E-2</v>
      </c>
      <c r="Q56" s="13">
        <f t="shared" si="37"/>
        <v>3.0550504633038811E-3</v>
      </c>
      <c r="AM56" s="51" t="s">
        <v>189</v>
      </c>
      <c r="AN56" s="49">
        <v>-3.8490000000000002</v>
      </c>
      <c r="AO56" s="49" t="s">
        <v>190</v>
      </c>
      <c r="AP56" s="49" t="s">
        <v>52</v>
      </c>
      <c r="AQ56" s="49" t="s">
        <v>53</v>
      </c>
      <c r="AR56" s="49">
        <v>0.99619999999999997</v>
      </c>
      <c r="AS56" s="49" t="s">
        <v>191</v>
      </c>
      <c r="AT56" s="49"/>
      <c r="AU56" s="49"/>
    </row>
    <row r="57" spans="2:47" x14ac:dyDescent="0.35">
      <c r="B57" s="10" t="s">
        <v>19</v>
      </c>
      <c r="C57" s="11">
        <f>(C56/C54)*100</f>
        <v>3.7077540223187002</v>
      </c>
      <c r="D57" s="13">
        <f t="shared" ref="D57:F57" si="38">(D56/D55)*100</f>
        <v>0.28347803724530785</v>
      </c>
      <c r="E57" s="14">
        <f t="shared" si="38"/>
        <v>4.0703866324070583</v>
      </c>
      <c r="F57" s="11">
        <f t="shared" si="38"/>
        <v>1.8518518518518534</v>
      </c>
      <c r="G57" s="13">
        <f>(G56/G55)*100</f>
        <v>1.2196824612715274</v>
      </c>
      <c r="H57" s="14">
        <f t="shared" ref="H57:Q57" si="39">(H56/H55)*100</f>
        <v>2.2432669111958603</v>
      </c>
      <c r="I57" s="11">
        <f t="shared" si="39"/>
        <v>1.9033525357899765</v>
      </c>
      <c r="J57" s="12">
        <f t="shared" si="39"/>
        <v>2.3080666144438782</v>
      </c>
      <c r="K57" s="13">
        <f t="shared" si="39"/>
        <v>2.0160580116942914</v>
      </c>
      <c r="L57" s="14">
        <f t="shared" si="39"/>
        <v>5.7735026918962564</v>
      </c>
      <c r="M57" s="11">
        <f t="shared" si="39"/>
        <v>2.8031163734093201</v>
      </c>
      <c r="N57" s="13">
        <f t="shared" si="39"/>
        <v>3.2114122757939145</v>
      </c>
      <c r="O57" s="14">
        <f t="shared" si="39"/>
        <v>9.4914845239985333</v>
      </c>
      <c r="P57" s="11">
        <f t="shared" si="39"/>
        <v>5.5725840276081984</v>
      </c>
      <c r="Q57" s="14">
        <f t="shared" si="39"/>
        <v>1.4878492516090329</v>
      </c>
      <c r="AM57" s="51" t="s">
        <v>192</v>
      </c>
      <c r="AN57" s="49">
        <v>1.234</v>
      </c>
      <c r="AO57" s="49" t="s">
        <v>193</v>
      </c>
      <c r="AP57" s="49" t="s">
        <v>52</v>
      </c>
      <c r="AQ57" s="49" t="s">
        <v>53</v>
      </c>
      <c r="AR57" s="49" t="s">
        <v>76</v>
      </c>
      <c r="AS57" s="49" t="s">
        <v>194</v>
      </c>
      <c r="AT57" s="49"/>
      <c r="AU57" s="49"/>
    </row>
    <row r="58" spans="2:47" x14ac:dyDescent="0.35">
      <c r="B58" s="1" t="s">
        <v>20</v>
      </c>
      <c r="C58">
        <f>(C55/C55)*100</f>
        <v>100</v>
      </c>
      <c r="D58">
        <f t="shared" ref="D58:Q58" si="40">(D52/$C55)*100</f>
        <v>89.999999999999986</v>
      </c>
      <c r="E58">
        <f t="shared" si="40"/>
        <v>89.999999999999986</v>
      </c>
      <c r="F58">
        <f t="shared" si="40"/>
        <v>93.52941176470587</v>
      </c>
      <c r="G58">
        <f t="shared" si="40"/>
        <v>90.882352941176464</v>
      </c>
      <c r="H58">
        <f t="shared" si="40"/>
        <v>95.294117647058812</v>
      </c>
      <c r="I58">
        <f t="shared" si="40"/>
        <v>95.735294117647058</v>
      </c>
      <c r="J58">
        <f t="shared" si="40"/>
        <v>100.58823529411765</v>
      </c>
      <c r="K58">
        <f t="shared" si="40"/>
        <v>96.617647058823522</v>
      </c>
      <c r="L58">
        <f t="shared" si="40"/>
        <v>86.470588235294116</v>
      </c>
      <c r="M58">
        <f t="shared" si="40"/>
        <v>97.5</v>
      </c>
      <c r="N58">
        <f t="shared" si="40"/>
        <v>88.235294117647058</v>
      </c>
      <c r="O58">
        <f t="shared" si="40"/>
        <v>91.323529411764696</v>
      </c>
      <c r="P58">
        <f t="shared" si="40"/>
        <v>89.558823529411768</v>
      </c>
      <c r="Q58">
        <f t="shared" si="40"/>
        <v>91.764705882352928</v>
      </c>
      <c r="AM58" s="51" t="s">
        <v>195</v>
      </c>
      <c r="AN58" s="49">
        <v>1.4379999999999999</v>
      </c>
      <c r="AO58" s="49" t="s">
        <v>196</v>
      </c>
      <c r="AP58" s="49" t="s">
        <v>52</v>
      </c>
      <c r="AQ58" s="49" t="s">
        <v>53</v>
      </c>
      <c r="AR58" s="49" t="s">
        <v>76</v>
      </c>
      <c r="AS58" s="49" t="s">
        <v>197</v>
      </c>
      <c r="AT58" s="49"/>
      <c r="AU58" s="49"/>
    </row>
    <row r="59" spans="2:47" x14ac:dyDescent="0.35">
      <c r="B59" s="1"/>
      <c r="D59">
        <f t="shared" ref="D59:Q59" si="41">(D53/$C55)*100</f>
        <v>89.999999999999986</v>
      </c>
      <c r="E59">
        <f t="shared" si="41"/>
        <v>83.382352941176464</v>
      </c>
      <c r="F59">
        <f t="shared" si="41"/>
        <v>95.294117647058812</v>
      </c>
      <c r="G59">
        <f t="shared" si="41"/>
        <v>92.205882352941174</v>
      </c>
      <c r="H59">
        <f t="shared" si="41"/>
        <v>91.323529411764696</v>
      </c>
      <c r="I59">
        <f t="shared" si="41"/>
        <v>92.647058823529406</v>
      </c>
      <c r="J59">
        <f t="shared" si="41"/>
        <v>97.5</v>
      </c>
      <c r="K59">
        <f t="shared" si="41"/>
        <v>100.58823529411765</v>
      </c>
      <c r="L59">
        <f t="shared" si="41"/>
        <v>95.735294117647058</v>
      </c>
      <c r="M59">
        <f t="shared" si="41"/>
        <v>97.058823529411754</v>
      </c>
      <c r="N59">
        <f t="shared" si="41"/>
        <v>93.970588235294102</v>
      </c>
      <c r="O59">
        <f t="shared" si="41"/>
        <v>94.85294117647058</v>
      </c>
      <c r="P59">
        <f t="shared" si="41"/>
        <v>90.441176470588232</v>
      </c>
      <c r="Q59">
        <f t="shared" si="41"/>
        <v>90.882352941176464</v>
      </c>
      <c r="AM59" s="51" t="s">
        <v>198</v>
      </c>
      <c r="AN59" s="49">
        <v>-3.2959999999999998</v>
      </c>
      <c r="AO59" s="49" t="s">
        <v>199</v>
      </c>
      <c r="AP59" s="49" t="s">
        <v>52</v>
      </c>
      <c r="AQ59" s="49" t="s">
        <v>53</v>
      </c>
      <c r="AR59" s="49">
        <v>0.99929999999999997</v>
      </c>
      <c r="AS59" s="49" t="s">
        <v>200</v>
      </c>
      <c r="AT59" s="49"/>
      <c r="AU59" s="49"/>
    </row>
    <row r="60" spans="2:47" x14ac:dyDescent="0.35">
      <c r="B60" s="1"/>
      <c r="D60">
        <f t="shared" ref="D60:Q60" si="42">(D54/$C55)*100</f>
        <v>89.558823529411768</v>
      </c>
      <c r="E60">
        <f t="shared" si="42"/>
        <v>84.705882352941174</v>
      </c>
      <c r="F60">
        <f t="shared" si="42"/>
        <v>97.058823529411754</v>
      </c>
      <c r="G60">
        <f t="shared" si="42"/>
        <v>89.999999999999986</v>
      </c>
      <c r="H60">
        <f t="shared" si="42"/>
        <v>92.205882352941174</v>
      </c>
      <c r="I60">
        <f t="shared" si="42"/>
        <v>92.647058823529406</v>
      </c>
      <c r="J60">
        <f t="shared" si="42"/>
        <v>96.17647058823529</v>
      </c>
      <c r="K60">
        <f t="shared" si="42"/>
        <v>98.823529411764696</v>
      </c>
      <c r="L60">
        <f t="shared" si="42"/>
        <v>95.735294117647058</v>
      </c>
      <c r="M60">
        <f t="shared" si="42"/>
        <v>92.647058823529406</v>
      </c>
      <c r="N60">
        <f t="shared" si="42"/>
        <v>92.205882352941174</v>
      </c>
      <c r="O60">
        <f t="shared" si="42"/>
        <v>108.9705882352941</v>
      </c>
      <c r="P60">
        <f t="shared" si="42"/>
        <v>81.617647058823522</v>
      </c>
      <c r="Q60">
        <f t="shared" si="42"/>
        <v>89.117647058823522</v>
      </c>
      <c r="AM60" s="51" t="s">
        <v>201</v>
      </c>
      <c r="AN60" s="49">
        <v>-3.9220000000000002</v>
      </c>
      <c r="AO60" s="49" t="s">
        <v>202</v>
      </c>
      <c r="AP60" s="49" t="s">
        <v>52</v>
      </c>
      <c r="AQ60" s="49" t="s">
        <v>53</v>
      </c>
      <c r="AR60" s="49">
        <v>0.99539999999999995</v>
      </c>
      <c r="AS60" s="49" t="s">
        <v>203</v>
      </c>
      <c r="AT60" s="49"/>
      <c r="AU60" s="49"/>
    </row>
    <row r="61" spans="2:47" x14ac:dyDescent="0.35">
      <c r="B61" s="10" t="s">
        <v>17</v>
      </c>
      <c r="C61" s="11">
        <v>100</v>
      </c>
      <c r="D61" s="13">
        <f t="shared" ref="D61:Q61" si="43">(AVERAGE(D58:D60))</f>
        <v>89.852941176470566</v>
      </c>
      <c r="E61" s="13">
        <f t="shared" si="43"/>
        <v>86.02941176470587</v>
      </c>
      <c r="F61" s="13">
        <f t="shared" si="43"/>
        <v>95.294117647058826</v>
      </c>
      <c r="G61" s="13">
        <f t="shared" si="43"/>
        <v>91.02941176470587</v>
      </c>
      <c r="H61" s="13">
        <f t="shared" si="43"/>
        <v>92.941176470588232</v>
      </c>
      <c r="I61" s="13">
        <f t="shared" si="43"/>
        <v>93.67647058823529</v>
      </c>
      <c r="J61" s="13">
        <f t="shared" si="43"/>
        <v>98.088235294117638</v>
      </c>
      <c r="K61" s="13">
        <f t="shared" si="43"/>
        <v>98.67647058823529</v>
      </c>
      <c r="L61" s="13">
        <f t="shared" si="43"/>
        <v>92.647058823529406</v>
      </c>
      <c r="M61" s="13">
        <f t="shared" si="43"/>
        <v>95.735294117647058</v>
      </c>
      <c r="N61" s="13">
        <f t="shared" si="43"/>
        <v>91.470588235294102</v>
      </c>
      <c r="O61" s="13">
        <f t="shared" si="43"/>
        <v>98.382352941176464</v>
      </c>
      <c r="P61" s="13">
        <f t="shared" si="43"/>
        <v>87.205882352941174</v>
      </c>
      <c r="Q61" s="13">
        <f t="shared" si="43"/>
        <v>90.588235294117638</v>
      </c>
      <c r="AM61" s="51" t="s">
        <v>204</v>
      </c>
      <c r="AN61" s="49">
        <v>-4.6440000000000001</v>
      </c>
      <c r="AO61" s="49" t="s">
        <v>205</v>
      </c>
      <c r="AP61" s="49" t="s">
        <v>52</v>
      </c>
      <c r="AQ61" s="49" t="s">
        <v>53</v>
      </c>
      <c r="AR61" s="49">
        <v>0.97719999999999996</v>
      </c>
      <c r="AS61" s="49" t="s">
        <v>206</v>
      </c>
      <c r="AT61" s="49"/>
      <c r="AU61" s="49"/>
    </row>
    <row r="62" spans="2:47" x14ac:dyDescent="0.35">
      <c r="B62" s="10" t="s">
        <v>18</v>
      </c>
      <c r="C62" s="11"/>
      <c r="D62" s="13">
        <f t="shared" ref="D62:Q62" si="44">(STDEV(D58:D60))</f>
        <v>0.25471335405423651</v>
      </c>
      <c r="E62" s="13">
        <f t="shared" si="44"/>
        <v>3.501729676409012</v>
      </c>
      <c r="F62" s="13">
        <f t="shared" si="44"/>
        <v>1.764705882352942</v>
      </c>
      <c r="G62" s="13">
        <f t="shared" si="44"/>
        <v>1.110269769892763</v>
      </c>
      <c r="H62" s="13">
        <f t="shared" si="44"/>
        <v>2.0849186586408543</v>
      </c>
      <c r="I62" s="13">
        <f t="shared" si="44"/>
        <v>1.7829934783797294</v>
      </c>
      <c r="J62" s="13">
        <f t="shared" si="44"/>
        <v>2.2639418115206889</v>
      </c>
      <c r="K62" s="13">
        <f t="shared" si="44"/>
        <v>1.9893748909512827</v>
      </c>
      <c r="L62" s="13">
        <f t="shared" si="44"/>
        <v>5.3489804351391808</v>
      </c>
      <c r="M62" s="13">
        <f t="shared" si="44"/>
        <v>2.6835717045433332</v>
      </c>
      <c r="N62" s="13">
        <f t="shared" si="44"/>
        <v>2.9374976993291377</v>
      </c>
      <c r="O62" s="13">
        <f t="shared" si="44"/>
        <v>9.3379458037573748</v>
      </c>
      <c r="P62" s="13">
        <f t="shared" si="44"/>
        <v>4.8596210711348</v>
      </c>
      <c r="Q62" s="13">
        <f t="shared" si="44"/>
        <v>1.3478163808693622</v>
      </c>
      <c r="AM62" s="51" t="s">
        <v>207</v>
      </c>
      <c r="AN62" s="49">
        <v>5.4649999999999999</v>
      </c>
      <c r="AO62" s="49" t="s">
        <v>208</v>
      </c>
      <c r="AP62" s="49" t="s">
        <v>52</v>
      </c>
      <c r="AQ62" s="49" t="s">
        <v>53</v>
      </c>
      <c r="AR62" s="49">
        <v>0.91610000000000003</v>
      </c>
      <c r="AS62" s="49" t="s">
        <v>209</v>
      </c>
      <c r="AT62" s="49"/>
      <c r="AU62" s="49"/>
    </row>
    <row r="63" spans="2:47" x14ac:dyDescent="0.35">
      <c r="B63" s="10" t="s">
        <v>19</v>
      </c>
      <c r="C63" s="11"/>
      <c r="D63" s="13">
        <f t="shared" ref="D63:F63" si="45">(D62/D61)*100</f>
        <v>0.28347803724530424</v>
      </c>
      <c r="E63" s="14">
        <f t="shared" si="45"/>
        <v>4.0703866324070574</v>
      </c>
      <c r="F63" s="11">
        <f t="shared" si="45"/>
        <v>1.8518518518518527</v>
      </c>
      <c r="G63" s="13">
        <f>(G62/G61)*100</f>
        <v>1.2196824612715329</v>
      </c>
      <c r="H63" s="14">
        <f t="shared" ref="H63:Q63" si="46">(H62/H61)*100</f>
        <v>2.2432669111958559</v>
      </c>
      <c r="I63" s="11">
        <f t="shared" si="46"/>
        <v>1.9033525357899781</v>
      </c>
      <c r="J63" s="12">
        <f t="shared" si="46"/>
        <v>2.3080666144438808</v>
      </c>
      <c r="K63" s="13">
        <f t="shared" si="46"/>
        <v>2.0160580116942954</v>
      </c>
      <c r="L63" s="14">
        <f t="shared" si="46"/>
        <v>5.7735026918962591</v>
      </c>
      <c r="M63" s="11">
        <f t="shared" si="46"/>
        <v>2.8031163734093187</v>
      </c>
      <c r="N63" s="13">
        <f t="shared" si="46"/>
        <v>3.2114122757939132</v>
      </c>
      <c r="O63" s="14">
        <f t="shared" si="46"/>
        <v>9.4914845239985279</v>
      </c>
      <c r="P63" s="11">
        <f t="shared" si="46"/>
        <v>5.5725840276082028</v>
      </c>
      <c r="Q63" s="14">
        <f t="shared" si="46"/>
        <v>1.4878492516090362</v>
      </c>
      <c r="AM63" s="51" t="s">
        <v>210</v>
      </c>
      <c r="AN63" s="49">
        <v>2.605</v>
      </c>
      <c r="AO63" s="49" t="s">
        <v>211</v>
      </c>
      <c r="AP63" s="49" t="s">
        <v>52</v>
      </c>
      <c r="AQ63" s="49" t="s">
        <v>53</v>
      </c>
      <c r="AR63" s="49" t="s">
        <v>76</v>
      </c>
      <c r="AS63" s="49" t="s">
        <v>212</v>
      </c>
      <c r="AT63" s="49"/>
      <c r="AU63" s="49"/>
    </row>
    <row r="64" spans="2:47" x14ac:dyDescent="0.35">
      <c r="AM64" s="51" t="s">
        <v>213</v>
      </c>
      <c r="AN64" s="49">
        <v>-6.5279999999999996</v>
      </c>
      <c r="AO64" s="49" t="s">
        <v>214</v>
      </c>
      <c r="AP64" s="49" t="s">
        <v>52</v>
      </c>
      <c r="AQ64" s="49" t="s">
        <v>53</v>
      </c>
      <c r="AR64" s="49">
        <v>0.74439999999999995</v>
      </c>
      <c r="AS64" s="49" t="s">
        <v>215</v>
      </c>
      <c r="AT64" s="49"/>
      <c r="AU64" s="49"/>
    </row>
    <row r="65" spans="39:47" x14ac:dyDescent="0.35">
      <c r="AM65" s="51" t="s">
        <v>216</v>
      </c>
      <c r="AN65" s="49">
        <v>-4.6479999999999997</v>
      </c>
      <c r="AO65" s="49" t="s">
        <v>217</v>
      </c>
      <c r="AP65" s="49" t="s">
        <v>52</v>
      </c>
      <c r="AQ65" s="49" t="s">
        <v>53</v>
      </c>
      <c r="AR65" s="49">
        <v>0.97709999999999997</v>
      </c>
      <c r="AS65" s="49" t="s">
        <v>218</v>
      </c>
      <c r="AT65" s="49"/>
      <c r="AU65" s="49"/>
    </row>
    <row r="66" spans="39:47" x14ac:dyDescent="0.35">
      <c r="AM66" s="51" t="s">
        <v>219</v>
      </c>
      <c r="AN66" s="49">
        <v>-7.0839999999999996</v>
      </c>
      <c r="AO66" s="49" t="s">
        <v>220</v>
      </c>
      <c r="AP66" s="49" t="s">
        <v>52</v>
      </c>
      <c r="AQ66" s="49" t="s">
        <v>53</v>
      </c>
      <c r="AR66" s="49">
        <v>0.62150000000000005</v>
      </c>
      <c r="AS66" s="49" t="s">
        <v>221</v>
      </c>
      <c r="AT66" s="49"/>
      <c r="AU66" s="49"/>
    </row>
    <row r="67" spans="39:47" x14ac:dyDescent="0.35">
      <c r="AM67" s="51" t="s">
        <v>222</v>
      </c>
      <c r="AN67" s="49">
        <v>-2</v>
      </c>
      <c r="AO67" s="49" t="s">
        <v>223</v>
      </c>
      <c r="AP67" s="49" t="s">
        <v>52</v>
      </c>
      <c r="AQ67" s="49" t="s">
        <v>53</v>
      </c>
      <c r="AR67" s="49" t="s">
        <v>76</v>
      </c>
      <c r="AS67" s="49" t="s">
        <v>224</v>
      </c>
      <c r="AT67" s="49"/>
      <c r="AU67" s="49"/>
    </row>
    <row r="68" spans="39:47" x14ac:dyDescent="0.35">
      <c r="AM68" s="51" t="s">
        <v>225</v>
      </c>
      <c r="AN68" s="49">
        <v>-1.796</v>
      </c>
      <c r="AO68" s="49" t="s">
        <v>226</v>
      </c>
      <c r="AP68" s="49" t="s">
        <v>52</v>
      </c>
      <c r="AQ68" s="49" t="s">
        <v>53</v>
      </c>
      <c r="AR68" s="49" t="s">
        <v>76</v>
      </c>
      <c r="AS68" s="49" t="s">
        <v>227</v>
      </c>
      <c r="AT68" s="49"/>
      <c r="AU68" s="49"/>
    </row>
    <row r="69" spans="39:47" x14ac:dyDescent="0.35">
      <c r="AM69" s="51" t="s">
        <v>228</v>
      </c>
      <c r="AN69" s="49">
        <v>-0.62619999999999998</v>
      </c>
      <c r="AO69" s="49" t="s">
        <v>229</v>
      </c>
      <c r="AP69" s="49" t="s">
        <v>52</v>
      </c>
      <c r="AQ69" s="49" t="s">
        <v>53</v>
      </c>
      <c r="AR69" s="49" t="s">
        <v>76</v>
      </c>
      <c r="AS69" s="49" t="s">
        <v>230</v>
      </c>
      <c r="AT69" s="49"/>
      <c r="AU69" s="49"/>
    </row>
    <row r="70" spans="39:47" x14ac:dyDescent="0.35">
      <c r="AM70" s="51" t="s">
        <v>231</v>
      </c>
      <c r="AN70" s="49">
        <v>-1.3480000000000001</v>
      </c>
      <c r="AO70" s="49" t="s">
        <v>232</v>
      </c>
      <c r="AP70" s="49" t="s">
        <v>52</v>
      </c>
      <c r="AQ70" s="49" t="s">
        <v>53</v>
      </c>
      <c r="AR70" s="49" t="s">
        <v>76</v>
      </c>
      <c r="AS70" s="49" t="s">
        <v>233</v>
      </c>
      <c r="AT70" s="49"/>
      <c r="AU70" s="49"/>
    </row>
    <row r="71" spans="39:47" x14ac:dyDescent="0.35">
      <c r="AM71" s="51" t="s">
        <v>234</v>
      </c>
      <c r="AN71" s="49">
        <v>8.7609999999999992</v>
      </c>
      <c r="AO71" s="49" t="s">
        <v>235</v>
      </c>
      <c r="AP71" s="49" t="s">
        <v>52</v>
      </c>
      <c r="AQ71" s="49" t="s">
        <v>53</v>
      </c>
      <c r="AR71" s="49">
        <v>0.26019999999999999</v>
      </c>
      <c r="AS71" s="49" t="s">
        <v>236</v>
      </c>
      <c r="AT71" s="49"/>
      <c r="AU71" s="49"/>
    </row>
    <row r="72" spans="39:47" x14ac:dyDescent="0.35">
      <c r="AM72" s="51" t="s">
        <v>237</v>
      </c>
      <c r="AN72" s="49">
        <v>5.9009999999999998</v>
      </c>
      <c r="AO72" s="49" t="s">
        <v>238</v>
      </c>
      <c r="AP72" s="49" t="s">
        <v>52</v>
      </c>
      <c r="AQ72" s="49" t="s">
        <v>53</v>
      </c>
      <c r="AR72" s="49">
        <v>0.85840000000000005</v>
      </c>
      <c r="AS72" s="49" t="s">
        <v>239</v>
      </c>
      <c r="AT72" s="49"/>
      <c r="AU72" s="49"/>
    </row>
    <row r="73" spans="39:47" x14ac:dyDescent="0.35">
      <c r="AM73" s="51" t="s">
        <v>240</v>
      </c>
      <c r="AN73" s="49">
        <v>-3.2330000000000001</v>
      </c>
      <c r="AO73" s="49" t="s">
        <v>241</v>
      </c>
      <c r="AP73" s="49" t="s">
        <v>52</v>
      </c>
      <c r="AQ73" s="49" t="s">
        <v>53</v>
      </c>
      <c r="AR73" s="49">
        <v>0.99939999999999996</v>
      </c>
      <c r="AS73" s="49" t="s">
        <v>242</v>
      </c>
      <c r="AT73" s="49"/>
      <c r="AU73" s="49"/>
    </row>
    <row r="74" spans="39:47" x14ac:dyDescent="0.35">
      <c r="AM74" s="51" t="s">
        <v>243</v>
      </c>
      <c r="AN74" s="49">
        <v>-1.3520000000000001</v>
      </c>
      <c r="AO74" s="49" t="s">
        <v>244</v>
      </c>
      <c r="AP74" s="49" t="s">
        <v>52</v>
      </c>
      <c r="AQ74" s="49" t="s">
        <v>53</v>
      </c>
      <c r="AR74" s="49" t="s">
        <v>76</v>
      </c>
      <c r="AS74" s="49" t="s">
        <v>245</v>
      </c>
      <c r="AT74" s="49"/>
      <c r="AU74" s="49"/>
    </row>
    <row r="75" spans="39:47" x14ac:dyDescent="0.35">
      <c r="AM75" s="51" t="s">
        <v>246</v>
      </c>
      <c r="AN75" s="49">
        <v>-3.7879999999999998</v>
      </c>
      <c r="AO75" s="49" t="s">
        <v>247</v>
      </c>
      <c r="AP75" s="49" t="s">
        <v>52</v>
      </c>
      <c r="AQ75" s="49" t="s">
        <v>53</v>
      </c>
      <c r="AR75" s="49">
        <v>0.99680000000000002</v>
      </c>
      <c r="AS75" s="49" t="s">
        <v>248</v>
      </c>
      <c r="AT75" s="49"/>
      <c r="AU75" s="49"/>
    </row>
    <row r="76" spans="39:47" x14ac:dyDescent="0.35">
      <c r="AM76" s="51" t="s">
        <v>249</v>
      </c>
      <c r="AN76" s="49">
        <v>1.2949999999999999</v>
      </c>
      <c r="AO76" s="49" t="s">
        <v>250</v>
      </c>
      <c r="AP76" s="49" t="s">
        <v>52</v>
      </c>
      <c r="AQ76" s="49" t="s">
        <v>53</v>
      </c>
      <c r="AR76" s="49" t="s">
        <v>76</v>
      </c>
      <c r="AS76" s="49" t="s">
        <v>251</v>
      </c>
      <c r="AT76" s="49"/>
      <c r="AU76" s="49"/>
    </row>
    <row r="77" spans="39:47" x14ac:dyDescent="0.35">
      <c r="AM77" s="51" t="s">
        <v>252</v>
      </c>
      <c r="AN77" s="49">
        <v>1.4990000000000001</v>
      </c>
      <c r="AO77" s="49" t="s">
        <v>253</v>
      </c>
      <c r="AP77" s="49" t="s">
        <v>52</v>
      </c>
      <c r="AQ77" s="49" t="s">
        <v>53</v>
      </c>
      <c r="AR77" s="49" t="s">
        <v>76</v>
      </c>
      <c r="AS77" s="49" t="s">
        <v>254</v>
      </c>
      <c r="AT77" s="49"/>
      <c r="AU77" s="49"/>
    </row>
    <row r="78" spans="39:47" x14ac:dyDescent="0.35">
      <c r="AM78" s="51" t="s">
        <v>255</v>
      </c>
      <c r="AN78" s="49">
        <v>-0.72219999999999995</v>
      </c>
      <c r="AO78" s="49" t="s">
        <v>256</v>
      </c>
      <c r="AP78" s="49" t="s">
        <v>52</v>
      </c>
      <c r="AQ78" s="49" t="s">
        <v>53</v>
      </c>
      <c r="AR78" s="49" t="s">
        <v>76</v>
      </c>
      <c r="AS78" s="49" t="s">
        <v>257</v>
      </c>
      <c r="AT78" s="49"/>
      <c r="AU78" s="49"/>
    </row>
    <row r="79" spans="39:47" x14ac:dyDescent="0.35">
      <c r="AM79" s="51" t="s">
        <v>258</v>
      </c>
      <c r="AN79" s="49">
        <v>9.3870000000000005</v>
      </c>
      <c r="AO79" s="49" t="s">
        <v>259</v>
      </c>
      <c r="AP79" s="49" t="s">
        <v>52</v>
      </c>
      <c r="AQ79" s="49" t="s">
        <v>53</v>
      </c>
      <c r="AR79" s="49">
        <v>0.16689999999999999</v>
      </c>
      <c r="AS79" s="49" t="s">
        <v>260</v>
      </c>
      <c r="AT79" s="49"/>
      <c r="AU79" s="49"/>
    </row>
    <row r="80" spans="39:47" x14ac:dyDescent="0.35">
      <c r="AM80" s="51" t="s">
        <v>261</v>
      </c>
      <c r="AN80" s="49">
        <v>6.5270000000000001</v>
      </c>
      <c r="AO80" s="49" t="s">
        <v>262</v>
      </c>
      <c r="AP80" s="49" t="s">
        <v>52</v>
      </c>
      <c r="AQ80" s="49" t="s">
        <v>53</v>
      </c>
      <c r="AR80" s="49">
        <v>0.74460000000000004</v>
      </c>
      <c r="AS80" s="49" t="s">
        <v>263</v>
      </c>
      <c r="AT80" s="49"/>
      <c r="AU80" s="49"/>
    </row>
    <row r="81" spans="39:47" x14ac:dyDescent="0.35">
      <c r="AM81" s="51" t="s">
        <v>264</v>
      </c>
      <c r="AN81" s="49">
        <v>-2.6059999999999999</v>
      </c>
      <c r="AO81" s="49" t="s">
        <v>265</v>
      </c>
      <c r="AP81" s="49" t="s">
        <v>52</v>
      </c>
      <c r="AQ81" s="49" t="s">
        <v>53</v>
      </c>
      <c r="AR81" s="49" t="s">
        <v>76</v>
      </c>
      <c r="AS81" s="49" t="s">
        <v>266</v>
      </c>
      <c r="AT81" s="49"/>
      <c r="AU81" s="49"/>
    </row>
    <row r="82" spans="39:47" x14ac:dyDescent="0.35">
      <c r="AM82" s="51" t="s">
        <v>267</v>
      </c>
      <c r="AN82" s="49">
        <v>-0.72589999999999999</v>
      </c>
      <c r="AO82" s="49" t="s">
        <v>256</v>
      </c>
      <c r="AP82" s="49" t="s">
        <v>52</v>
      </c>
      <c r="AQ82" s="49" t="s">
        <v>53</v>
      </c>
      <c r="AR82" s="49" t="s">
        <v>76</v>
      </c>
      <c r="AS82" s="49" t="s">
        <v>268</v>
      </c>
      <c r="AT82" s="49"/>
      <c r="AU82" s="49"/>
    </row>
    <row r="83" spans="39:47" x14ac:dyDescent="0.35">
      <c r="AM83" s="51" t="s">
        <v>269</v>
      </c>
      <c r="AN83" s="49">
        <v>-3.1619999999999999</v>
      </c>
      <c r="AO83" s="49" t="s">
        <v>270</v>
      </c>
      <c r="AP83" s="49" t="s">
        <v>52</v>
      </c>
      <c r="AQ83" s="49" t="s">
        <v>53</v>
      </c>
      <c r="AR83" s="49">
        <v>0.99950000000000006</v>
      </c>
      <c r="AS83" s="49" t="s">
        <v>271</v>
      </c>
      <c r="AT83" s="49"/>
      <c r="AU83" s="49"/>
    </row>
    <row r="84" spans="39:47" x14ac:dyDescent="0.35">
      <c r="AM84" s="51" t="s">
        <v>272</v>
      </c>
      <c r="AN84" s="49">
        <v>1.921</v>
      </c>
      <c r="AO84" s="49" t="s">
        <v>273</v>
      </c>
      <c r="AP84" s="49" t="s">
        <v>52</v>
      </c>
      <c r="AQ84" s="49" t="s">
        <v>53</v>
      </c>
      <c r="AR84" s="49" t="s">
        <v>76</v>
      </c>
      <c r="AS84" s="49" t="s">
        <v>274</v>
      </c>
      <c r="AT84" s="49"/>
      <c r="AU84" s="49"/>
    </row>
    <row r="85" spans="39:47" x14ac:dyDescent="0.35">
      <c r="AM85" s="51" t="s">
        <v>275</v>
      </c>
      <c r="AN85" s="49">
        <v>2.125</v>
      </c>
      <c r="AO85" s="49" t="s">
        <v>276</v>
      </c>
      <c r="AP85" s="49" t="s">
        <v>52</v>
      </c>
      <c r="AQ85" s="49" t="s">
        <v>53</v>
      </c>
      <c r="AR85" s="49" t="s">
        <v>76</v>
      </c>
      <c r="AS85" s="49" t="s">
        <v>277</v>
      </c>
      <c r="AT85" s="49"/>
      <c r="AU85" s="49"/>
    </row>
    <row r="86" spans="39:47" x14ac:dyDescent="0.35">
      <c r="AM86" s="51" t="s">
        <v>278</v>
      </c>
      <c r="AN86" s="49">
        <v>10.11</v>
      </c>
      <c r="AO86" s="49" t="s">
        <v>279</v>
      </c>
      <c r="AP86" s="49" t="s">
        <v>52</v>
      </c>
      <c r="AQ86" s="49" t="s">
        <v>53</v>
      </c>
      <c r="AR86" s="49">
        <v>9.2999999999999999E-2</v>
      </c>
      <c r="AS86" s="49" t="s">
        <v>280</v>
      </c>
      <c r="AT86" s="49"/>
      <c r="AU86" s="49"/>
    </row>
    <row r="87" spans="39:47" x14ac:dyDescent="0.35">
      <c r="AM87" s="51" t="s">
        <v>281</v>
      </c>
      <c r="AN87" s="49">
        <v>7.25</v>
      </c>
      <c r="AO87" s="49" t="s">
        <v>282</v>
      </c>
      <c r="AP87" s="49" t="s">
        <v>52</v>
      </c>
      <c r="AQ87" s="49" t="s">
        <v>53</v>
      </c>
      <c r="AR87" s="49">
        <v>0.5827</v>
      </c>
      <c r="AS87" s="49" t="s">
        <v>283</v>
      </c>
      <c r="AT87" s="49"/>
      <c r="AU87" s="49"/>
    </row>
    <row r="88" spans="39:47" x14ac:dyDescent="0.35">
      <c r="AM88" s="51" t="s">
        <v>284</v>
      </c>
      <c r="AN88" s="49">
        <v>-1.8839999999999999</v>
      </c>
      <c r="AO88" s="49" t="s">
        <v>285</v>
      </c>
      <c r="AP88" s="49" t="s">
        <v>52</v>
      </c>
      <c r="AQ88" s="49" t="s">
        <v>53</v>
      </c>
      <c r="AR88" s="49" t="s">
        <v>76</v>
      </c>
      <c r="AS88" s="49" t="s">
        <v>286</v>
      </c>
      <c r="AT88" s="49"/>
      <c r="AU88" s="49"/>
    </row>
    <row r="89" spans="39:47" x14ac:dyDescent="0.35">
      <c r="AM89" s="51" t="s">
        <v>287</v>
      </c>
      <c r="AN89" s="49">
        <v>-3.722E-3</v>
      </c>
      <c r="AO89" s="49" t="s">
        <v>288</v>
      </c>
      <c r="AP89" s="49" t="s">
        <v>52</v>
      </c>
      <c r="AQ89" s="49" t="s">
        <v>53</v>
      </c>
      <c r="AR89" s="49" t="s">
        <v>76</v>
      </c>
      <c r="AS89" s="49" t="s">
        <v>289</v>
      </c>
      <c r="AT89" s="49"/>
      <c r="AU89" s="49"/>
    </row>
    <row r="90" spans="39:47" x14ac:dyDescent="0.35">
      <c r="AM90" s="51" t="s">
        <v>290</v>
      </c>
      <c r="AN90" s="49">
        <v>-2.4390000000000001</v>
      </c>
      <c r="AO90" s="49" t="s">
        <v>291</v>
      </c>
      <c r="AP90" s="49" t="s">
        <v>52</v>
      </c>
      <c r="AQ90" s="49" t="s">
        <v>53</v>
      </c>
      <c r="AR90" s="49" t="s">
        <v>76</v>
      </c>
      <c r="AS90" s="49" t="s">
        <v>292</v>
      </c>
      <c r="AT90" s="49"/>
      <c r="AU90" s="49"/>
    </row>
    <row r="91" spans="39:47" x14ac:dyDescent="0.35">
      <c r="AM91" s="51" t="s">
        <v>293</v>
      </c>
      <c r="AN91" s="49">
        <v>2.6440000000000001</v>
      </c>
      <c r="AO91" s="49" t="s">
        <v>294</v>
      </c>
      <c r="AP91" s="49" t="s">
        <v>52</v>
      </c>
      <c r="AQ91" s="49" t="s">
        <v>53</v>
      </c>
      <c r="AR91" s="49" t="s">
        <v>76</v>
      </c>
      <c r="AS91" s="49" t="s">
        <v>295</v>
      </c>
      <c r="AT91" s="49"/>
      <c r="AU91" s="49"/>
    </row>
    <row r="92" spans="39:47" x14ac:dyDescent="0.35">
      <c r="AM92" s="51" t="s">
        <v>296</v>
      </c>
      <c r="AN92" s="49">
        <v>2.8479999999999999</v>
      </c>
      <c r="AO92" s="49" t="s">
        <v>297</v>
      </c>
      <c r="AP92" s="49" t="s">
        <v>52</v>
      </c>
      <c r="AQ92" s="49" t="s">
        <v>53</v>
      </c>
      <c r="AR92" s="49">
        <v>0.99990000000000001</v>
      </c>
      <c r="AS92" s="49" t="s">
        <v>298</v>
      </c>
      <c r="AT92" s="49"/>
      <c r="AU92" s="49"/>
    </row>
    <row r="93" spans="39:47" x14ac:dyDescent="0.35">
      <c r="AM93" s="51" t="s">
        <v>299</v>
      </c>
      <c r="AN93" s="49">
        <v>-2.86</v>
      </c>
      <c r="AO93" s="49" t="s">
        <v>300</v>
      </c>
      <c r="AP93" s="49" t="s">
        <v>52</v>
      </c>
      <c r="AQ93" s="49" t="s">
        <v>53</v>
      </c>
      <c r="AR93" s="49">
        <v>0.99990000000000001</v>
      </c>
      <c r="AS93" s="49" t="s">
        <v>301</v>
      </c>
      <c r="AT93" s="49"/>
      <c r="AU93" s="49"/>
    </row>
    <row r="94" spans="39:47" x14ac:dyDescent="0.35">
      <c r="AM94" s="51" t="s">
        <v>302</v>
      </c>
      <c r="AN94" s="49">
        <v>-11.99</v>
      </c>
      <c r="AO94" s="49" t="s">
        <v>303</v>
      </c>
      <c r="AP94" s="49" t="s">
        <v>43</v>
      </c>
      <c r="AQ94" s="49" t="s">
        <v>48</v>
      </c>
      <c r="AR94" s="49">
        <v>1.47E-2</v>
      </c>
      <c r="AS94" s="49" t="s">
        <v>304</v>
      </c>
      <c r="AT94" s="49"/>
      <c r="AU94" s="49"/>
    </row>
    <row r="95" spans="39:47" x14ac:dyDescent="0.35">
      <c r="AM95" s="51" t="s">
        <v>305</v>
      </c>
      <c r="AN95" s="49">
        <v>-10.11</v>
      </c>
      <c r="AO95" s="49" t="s">
        <v>306</v>
      </c>
      <c r="AP95" s="49" t="s">
        <v>52</v>
      </c>
      <c r="AQ95" s="49" t="s">
        <v>53</v>
      </c>
      <c r="AR95" s="49">
        <v>9.2700000000000005E-2</v>
      </c>
      <c r="AS95" s="49" t="s">
        <v>307</v>
      </c>
      <c r="AT95" s="49"/>
      <c r="AU95" s="49"/>
    </row>
    <row r="96" spans="39:47" x14ac:dyDescent="0.35">
      <c r="AM96" s="51" t="s">
        <v>308</v>
      </c>
      <c r="AN96" s="49">
        <v>-12.55</v>
      </c>
      <c r="AO96" s="49" t="s">
        <v>309</v>
      </c>
      <c r="AP96" s="49" t="s">
        <v>43</v>
      </c>
      <c r="AQ96" s="49" t="s">
        <v>44</v>
      </c>
      <c r="AR96" s="49">
        <v>7.9000000000000008E-3</v>
      </c>
      <c r="AS96" s="49" t="s">
        <v>310</v>
      </c>
      <c r="AT96" s="49"/>
      <c r="AU96" s="49"/>
    </row>
    <row r="97" spans="39:47" x14ac:dyDescent="0.35">
      <c r="AM97" s="51" t="s">
        <v>311</v>
      </c>
      <c r="AN97" s="49">
        <v>-7.4660000000000002</v>
      </c>
      <c r="AO97" s="49" t="s">
        <v>312</v>
      </c>
      <c r="AP97" s="49" t="s">
        <v>52</v>
      </c>
      <c r="AQ97" s="49" t="s">
        <v>53</v>
      </c>
      <c r="AR97" s="49">
        <v>0.53200000000000003</v>
      </c>
      <c r="AS97" s="49" t="s">
        <v>313</v>
      </c>
      <c r="AT97" s="49"/>
      <c r="AU97" s="49"/>
    </row>
    <row r="98" spans="39:47" x14ac:dyDescent="0.35">
      <c r="AM98" s="51" t="s">
        <v>314</v>
      </c>
      <c r="AN98" s="49">
        <v>-7.2619999999999996</v>
      </c>
      <c r="AO98" s="49" t="s">
        <v>315</v>
      </c>
      <c r="AP98" s="49" t="s">
        <v>52</v>
      </c>
      <c r="AQ98" s="49" t="s">
        <v>53</v>
      </c>
      <c r="AR98" s="49">
        <v>0.57979999999999998</v>
      </c>
      <c r="AS98" s="49" t="s">
        <v>316</v>
      </c>
      <c r="AT98" s="49"/>
      <c r="AU98" s="49"/>
    </row>
    <row r="99" spans="39:47" x14ac:dyDescent="0.35">
      <c r="AM99" s="51" t="s">
        <v>317</v>
      </c>
      <c r="AN99" s="49">
        <v>-9.1340000000000003</v>
      </c>
      <c r="AO99" s="49" t="s">
        <v>318</v>
      </c>
      <c r="AP99" s="49" t="s">
        <v>52</v>
      </c>
      <c r="AQ99" s="49" t="s">
        <v>53</v>
      </c>
      <c r="AR99" s="49">
        <v>0.20119999999999999</v>
      </c>
      <c r="AS99" s="49" t="s">
        <v>319</v>
      </c>
      <c r="AT99" s="49"/>
      <c r="AU99" s="49"/>
    </row>
    <row r="100" spans="39:47" x14ac:dyDescent="0.35">
      <c r="AM100" s="51" t="s">
        <v>320</v>
      </c>
      <c r="AN100" s="49">
        <v>-7.2530000000000001</v>
      </c>
      <c r="AO100" s="49" t="s">
        <v>321</v>
      </c>
      <c r="AP100" s="49" t="s">
        <v>52</v>
      </c>
      <c r="AQ100" s="49" t="s">
        <v>53</v>
      </c>
      <c r="AR100" s="49">
        <v>0.58179999999999998</v>
      </c>
      <c r="AS100" s="49" t="s">
        <v>322</v>
      </c>
      <c r="AT100" s="49"/>
      <c r="AU100" s="49"/>
    </row>
    <row r="101" spans="39:47" x14ac:dyDescent="0.35">
      <c r="AM101" s="51" t="s">
        <v>323</v>
      </c>
      <c r="AN101" s="49">
        <v>-9.6890000000000001</v>
      </c>
      <c r="AO101" s="49" t="s">
        <v>324</v>
      </c>
      <c r="AP101" s="49" t="s">
        <v>52</v>
      </c>
      <c r="AQ101" s="49" t="s">
        <v>53</v>
      </c>
      <c r="AR101" s="49">
        <v>0.13189999999999999</v>
      </c>
      <c r="AS101" s="49" t="s">
        <v>325</v>
      </c>
      <c r="AT101" s="49"/>
      <c r="AU101" s="49"/>
    </row>
    <row r="102" spans="39:47" x14ac:dyDescent="0.35">
      <c r="AM102" s="51" t="s">
        <v>326</v>
      </c>
      <c r="AN102" s="49">
        <v>-4.6059999999999999</v>
      </c>
      <c r="AO102" s="49" t="s">
        <v>327</v>
      </c>
      <c r="AP102" s="49" t="s">
        <v>52</v>
      </c>
      <c r="AQ102" s="49" t="s">
        <v>53</v>
      </c>
      <c r="AR102" s="49">
        <v>0.9788</v>
      </c>
      <c r="AS102" s="49" t="s">
        <v>328</v>
      </c>
      <c r="AT102" s="49"/>
      <c r="AU102" s="49"/>
    </row>
    <row r="103" spans="39:47" x14ac:dyDescent="0.35">
      <c r="AM103" s="51" t="s">
        <v>329</v>
      </c>
      <c r="AN103" s="49">
        <v>-4.4020000000000001</v>
      </c>
      <c r="AO103" s="49" t="s">
        <v>330</v>
      </c>
      <c r="AP103" s="49" t="s">
        <v>52</v>
      </c>
      <c r="AQ103" s="49" t="s">
        <v>53</v>
      </c>
      <c r="AR103" s="49">
        <v>0.9859</v>
      </c>
      <c r="AS103" s="49" t="s">
        <v>331</v>
      </c>
      <c r="AT103" s="49"/>
      <c r="AU103" s="49"/>
    </row>
    <row r="104" spans="39:47" x14ac:dyDescent="0.35">
      <c r="AM104" s="51" t="s">
        <v>332</v>
      </c>
      <c r="AN104" s="49">
        <v>1.88</v>
      </c>
      <c r="AO104" s="49" t="s">
        <v>333</v>
      </c>
      <c r="AP104" s="49" t="s">
        <v>52</v>
      </c>
      <c r="AQ104" s="49" t="s">
        <v>53</v>
      </c>
      <c r="AR104" s="49" t="s">
        <v>76</v>
      </c>
      <c r="AS104" s="49" t="s">
        <v>334</v>
      </c>
      <c r="AT104" s="49"/>
      <c r="AU104" s="49"/>
    </row>
    <row r="105" spans="39:47" x14ac:dyDescent="0.35">
      <c r="AM105" s="51" t="s">
        <v>335</v>
      </c>
      <c r="AN105" s="49">
        <v>-0.55520000000000003</v>
      </c>
      <c r="AO105" s="49" t="s">
        <v>336</v>
      </c>
      <c r="AP105" s="49" t="s">
        <v>52</v>
      </c>
      <c r="AQ105" s="49" t="s">
        <v>53</v>
      </c>
      <c r="AR105" s="49" t="s">
        <v>76</v>
      </c>
      <c r="AS105" s="49" t="s">
        <v>337</v>
      </c>
      <c r="AT105" s="49"/>
      <c r="AU105" s="49"/>
    </row>
    <row r="106" spans="39:47" x14ac:dyDescent="0.35">
      <c r="AM106" s="51" t="s">
        <v>338</v>
      </c>
      <c r="AN106" s="49">
        <v>4.5279999999999996</v>
      </c>
      <c r="AO106" s="49" t="s">
        <v>339</v>
      </c>
      <c r="AP106" s="49" t="s">
        <v>52</v>
      </c>
      <c r="AQ106" s="49" t="s">
        <v>53</v>
      </c>
      <c r="AR106" s="49">
        <v>0.98180000000000001</v>
      </c>
      <c r="AS106" s="49" t="s">
        <v>340</v>
      </c>
      <c r="AT106" s="49"/>
      <c r="AU106" s="49"/>
    </row>
    <row r="107" spans="39:47" x14ac:dyDescent="0.35">
      <c r="AM107" s="51" t="s">
        <v>341</v>
      </c>
      <c r="AN107" s="49">
        <v>4.7320000000000002</v>
      </c>
      <c r="AO107" s="49" t="s">
        <v>342</v>
      </c>
      <c r="AP107" s="49" t="s">
        <v>52</v>
      </c>
      <c r="AQ107" s="49" t="s">
        <v>53</v>
      </c>
      <c r="AR107" s="49">
        <v>0.97319999999999995</v>
      </c>
      <c r="AS107" s="49" t="s">
        <v>343</v>
      </c>
      <c r="AT107" s="49"/>
      <c r="AU107" s="49"/>
    </row>
    <row r="108" spans="39:47" x14ac:dyDescent="0.35">
      <c r="AM108" s="51" t="s">
        <v>344</v>
      </c>
      <c r="AN108" s="49">
        <v>-2.4359999999999999</v>
      </c>
      <c r="AO108" s="49" t="s">
        <v>345</v>
      </c>
      <c r="AP108" s="49" t="s">
        <v>52</v>
      </c>
      <c r="AQ108" s="49" t="s">
        <v>53</v>
      </c>
      <c r="AR108" s="49" t="s">
        <v>76</v>
      </c>
      <c r="AS108" s="49" t="s">
        <v>346</v>
      </c>
      <c r="AT108" s="49"/>
      <c r="AU108" s="49"/>
    </row>
    <row r="109" spans="39:47" x14ac:dyDescent="0.35">
      <c r="AM109" s="51" t="s">
        <v>347</v>
      </c>
      <c r="AN109" s="49">
        <v>2.6469999999999998</v>
      </c>
      <c r="AO109" s="49" t="s">
        <v>348</v>
      </c>
      <c r="AP109" s="49" t="s">
        <v>52</v>
      </c>
      <c r="AQ109" s="49" t="s">
        <v>53</v>
      </c>
      <c r="AR109" s="49" t="s">
        <v>76</v>
      </c>
      <c r="AS109" s="49" t="s">
        <v>349</v>
      </c>
      <c r="AT109" s="49"/>
      <c r="AU109" s="49"/>
    </row>
    <row r="110" spans="39:47" x14ac:dyDescent="0.35">
      <c r="AM110" s="51" t="s">
        <v>350</v>
      </c>
      <c r="AN110" s="49">
        <v>2.851</v>
      </c>
      <c r="AO110" s="49" t="s">
        <v>351</v>
      </c>
      <c r="AP110" s="49" t="s">
        <v>52</v>
      </c>
      <c r="AQ110" s="49" t="s">
        <v>53</v>
      </c>
      <c r="AR110" s="49">
        <v>0.99990000000000001</v>
      </c>
      <c r="AS110" s="49" t="s">
        <v>352</v>
      </c>
      <c r="AT110" s="49"/>
      <c r="AU110" s="49"/>
    </row>
    <row r="111" spans="39:47" x14ac:dyDescent="0.35">
      <c r="AM111" s="51" t="s">
        <v>353</v>
      </c>
      <c r="AN111" s="49">
        <v>5.0830000000000002</v>
      </c>
      <c r="AO111" s="49" t="s">
        <v>354</v>
      </c>
      <c r="AP111" s="49" t="s">
        <v>52</v>
      </c>
      <c r="AQ111" s="49" t="s">
        <v>53</v>
      </c>
      <c r="AR111" s="49">
        <v>0.9516</v>
      </c>
      <c r="AS111" s="49" t="s">
        <v>355</v>
      </c>
      <c r="AT111" s="49"/>
      <c r="AU111" s="49"/>
    </row>
    <row r="112" spans="39:47" x14ac:dyDescent="0.35">
      <c r="AM112" s="51" t="s">
        <v>356</v>
      </c>
      <c r="AN112" s="49">
        <v>5.2869999999999999</v>
      </c>
      <c r="AO112" s="49" t="s">
        <v>357</v>
      </c>
      <c r="AP112" s="49" t="s">
        <v>52</v>
      </c>
      <c r="AQ112" s="49" t="s">
        <v>53</v>
      </c>
      <c r="AR112" s="49">
        <v>0.93430000000000002</v>
      </c>
      <c r="AS112" s="49" t="s">
        <v>358</v>
      </c>
      <c r="AT112" s="49"/>
      <c r="AU112" s="49"/>
    </row>
    <row r="113" spans="39:47" x14ac:dyDescent="0.35">
      <c r="AM113" s="51" t="s">
        <v>359</v>
      </c>
      <c r="AN113" s="49">
        <v>0.20399999999999999</v>
      </c>
      <c r="AO113" s="49" t="s">
        <v>360</v>
      </c>
      <c r="AP113" s="49" t="s">
        <v>52</v>
      </c>
      <c r="AQ113" s="49" t="s">
        <v>53</v>
      </c>
      <c r="AR113" s="49" t="s">
        <v>76</v>
      </c>
      <c r="AS113" s="49" t="s">
        <v>361</v>
      </c>
      <c r="AT113" s="49"/>
      <c r="AU113" s="49"/>
    </row>
    <row r="114" spans="39:47" x14ac:dyDescent="0.35">
      <c r="AM114" s="51"/>
      <c r="AN114" s="49"/>
      <c r="AO114" s="49"/>
      <c r="AP114" s="49"/>
      <c r="AQ114" s="49"/>
      <c r="AR114" s="49"/>
      <c r="AS114" s="49"/>
      <c r="AT114" s="49"/>
      <c r="AU114" s="49"/>
    </row>
    <row r="115" spans="39:47" x14ac:dyDescent="0.35">
      <c r="AM115" s="51"/>
      <c r="AN115" s="49"/>
      <c r="AO115" s="49"/>
      <c r="AP115" s="49"/>
      <c r="AQ115" s="49"/>
      <c r="AR115" s="49"/>
      <c r="AS115" s="49"/>
      <c r="AT115" s="49"/>
      <c r="AU115" s="49"/>
    </row>
    <row r="116" spans="39:47" x14ac:dyDescent="0.35">
      <c r="AM116" s="51" t="s">
        <v>362</v>
      </c>
      <c r="AN116" s="49" t="s">
        <v>363</v>
      </c>
      <c r="AO116" s="49" t="s">
        <v>364</v>
      </c>
      <c r="AP116" s="49" t="s">
        <v>36</v>
      </c>
      <c r="AQ116" s="49" t="s">
        <v>365</v>
      </c>
      <c r="AR116" s="49" t="s">
        <v>366</v>
      </c>
      <c r="AS116" s="49" t="s">
        <v>367</v>
      </c>
      <c r="AT116" s="49" t="s">
        <v>368</v>
      </c>
      <c r="AU116" s="49" t="s">
        <v>369</v>
      </c>
    </row>
    <row r="117" spans="39:47" x14ac:dyDescent="0.35">
      <c r="AM117" s="51"/>
      <c r="AN117" s="49"/>
      <c r="AO117" s="49"/>
      <c r="AP117" s="49"/>
      <c r="AQ117" s="49"/>
      <c r="AR117" s="49"/>
      <c r="AS117" s="49"/>
      <c r="AT117" s="49"/>
      <c r="AU117" s="49"/>
    </row>
    <row r="118" spans="39:47" x14ac:dyDescent="0.35">
      <c r="AM118" s="51" t="s">
        <v>41</v>
      </c>
      <c r="AN118" s="49">
        <v>100</v>
      </c>
      <c r="AO118" s="49">
        <v>86.2</v>
      </c>
      <c r="AP118" s="49">
        <v>13.8</v>
      </c>
      <c r="AQ118" s="49">
        <v>3.1349999999999998</v>
      </c>
      <c r="AR118" s="49">
        <v>12</v>
      </c>
      <c r="AS118" s="49">
        <v>12</v>
      </c>
      <c r="AT118" s="49">
        <v>6.2240000000000002</v>
      </c>
      <c r="AU118" s="49">
        <v>165</v>
      </c>
    </row>
    <row r="119" spans="39:47" x14ac:dyDescent="0.35">
      <c r="AM119" s="51" t="s">
        <v>46</v>
      </c>
      <c r="AN119" s="49">
        <v>100</v>
      </c>
      <c r="AO119" s="49">
        <v>88.7</v>
      </c>
      <c r="AP119" s="49">
        <v>11.3</v>
      </c>
      <c r="AQ119" s="49">
        <v>3.1349999999999998</v>
      </c>
      <c r="AR119" s="49">
        <v>12</v>
      </c>
      <c r="AS119" s="49">
        <v>12</v>
      </c>
      <c r="AT119" s="49">
        <v>5.0990000000000002</v>
      </c>
      <c r="AU119" s="49">
        <v>165</v>
      </c>
    </row>
    <row r="120" spans="39:47" x14ac:dyDescent="0.35">
      <c r="AM120" s="51" t="s">
        <v>50</v>
      </c>
      <c r="AN120" s="49">
        <v>100</v>
      </c>
      <c r="AO120" s="49">
        <v>94.12</v>
      </c>
      <c r="AP120" s="49">
        <v>5.8760000000000003</v>
      </c>
      <c r="AQ120" s="49">
        <v>3.1349999999999998</v>
      </c>
      <c r="AR120" s="49">
        <v>12</v>
      </c>
      <c r="AS120" s="49">
        <v>12</v>
      </c>
      <c r="AT120" s="49">
        <v>2.6509999999999998</v>
      </c>
      <c r="AU120" s="49">
        <v>165</v>
      </c>
    </row>
    <row r="121" spans="39:47" x14ac:dyDescent="0.35">
      <c r="AM121" s="51" t="s">
        <v>55</v>
      </c>
      <c r="AN121" s="49">
        <v>100</v>
      </c>
      <c r="AO121" s="49">
        <v>90.89</v>
      </c>
      <c r="AP121" s="49">
        <v>9.11</v>
      </c>
      <c r="AQ121" s="49">
        <v>3.1349999999999998</v>
      </c>
      <c r="AR121" s="49">
        <v>12</v>
      </c>
      <c r="AS121" s="49">
        <v>12</v>
      </c>
      <c r="AT121" s="49">
        <v>4.1100000000000003</v>
      </c>
      <c r="AU121" s="49">
        <v>165</v>
      </c>
    </row>
    <row r="122" spans="39:47" x14ac:dyDescent="0.35">
      <c r="AM122" s="51" t="s">
        <v>58</v>
      </c>
      <c r="AN122" s="49">
        <v>100</v>
      </c>
      <c r="AO122" s="49">
        <v>94.19</v>
      </c>
      <c r="AP122" s="49">
        <v>5.8150000000000004</v>
      </c>
      <c r="AQ122" s="49">
        <v>3.1349999999999998</v>
      </c>
      <c r="AR122" s="49">
        <v>12</v>
      </c>
      <c r="AS122" s="49">
        <v>12</v>
      </c>
      <c r="AT122" s="49">
        <v>2.6230000000000002</v>
      </c>
      <c r="AU122" s="49">
        <v>165</v>
      </c>
    </row>
    <row r="123" spans="39:47" x14ac:dyDescent="0.35">
      <c r="AM123" s="51" t="s">
        <v>61</v>
      </c>
      <c r="AN123" s="49">
        <v>100</v>
      </c>
      <c r="AO123" s="49">
        <v>94.81</v>
      </c>
      <c r="AP123" s="49">
        <v>5.1879999999999997</v>
      </c>
      <c r="AQ123" s="49">
        <v>3.1349999999999998</v>
      </c>
      <c r="AR123" s="49">
        <v>12</v>
      </c>
      <c r="AS123" s="49">
        <v>12</v>
      </c>
      <c r="AT123" s="49">
        <v>2.3410000000000002</v>
      </c>
      <c r="AU123" s="49">
        <v>165</v>
      </c>
    </row>
    <row r="124" spans="39:47" x14ac:dyDescent="0.35">
      <c r="AM124" s="51" t="s">
        <v>64</v>
      </c>
      <c r="AN124" s="49">
        <v>100</v>
      </c>
      <c r="AO124" s="49">
        <v>95.53</v>
      </c>
      <c r="AP124" s="49">
        <v>4.4660000000000002</v>
      </c>
      <c r="AQ124" s="49">
        <v>3.1349999999999998</v>
      </c>
      <c r="AR124" s="49">
        <v>12</v>
      </c>
      <c r="AS124" s="49">
        <v>12</v>
      </c>
      <c r="AT124" s="49">
        <v>2.0150000000000001</v>
      </c>
      <c r="AU124" s="49">
        <v>165</v>
      </c>
    </row>
    <row r="125" spans="39:47" x14ac:dyDescent="0.35">
      <c r="AM125" s="51" t="s">
        <v>67</v>
      </c>
      <c r="AN125" s="49">
        <v>100</v>
      </c>
      <c r="AO125" s="49">
        <v>85.42</v>
      </c>
      <c r="AP125" s="49">
        <v>14.58</v>
      </c>
      <c r="AQ125" s="49">
        <v>3.1349999999999998</v>
      </c>
      <c r="AR125" s="49">
        <v>12</v>
      </c>
      <c r="AS125" s="49">
        <v>12</v>
      </c>
      <c r="AT125" s="49">
        <v>6.5759999999999996</v>
      </c>
      <c r="AU125" s="49">
        <v>165</v>
      </c>
    </row>
    <row r="126" spans="39:47" x14ac:dyDescent="0.35">
      <c r="AM126" s="51" t="s">
        <v>71</v>
      </c>
      <c r="AN126" s="49">
        <v>100</v>
      </c>
      <c r="AO126" s="49">
        <v>88.28</v>
      </c>
      <c r="AP126" s="49">
        <v>11.72</v>
      </c>
      <c r="AQ126" s="49">
        <v>3.1349999999999998</v>
      </c>
      <c r="AR126" s="49">
        <v>12</v>
      </c>
      <c r="AS126" s="49">
        <v>12</v>
      </c>
      <c r="AT126" s="49">
        <v>5.2859999999999996</v>
      </c>
      <c r="AU126" s="49">
        <v>165</v>
      </c>
    </row>
    <row r="127" spans="39:47" x14ac:dyDescent="0.35">
      <c r="AM127" s="51" t="s">
        <v>74</v>
      </c>
      <c r="AN127" s="49">
        <v>100</v>
      </c>
      <c r="AO127" s="49">
        <v>97.42</v>
      </c>
      <c r="AP127" s="49">
        <v>2.5819999999999999</v>
      </c>
      <c r="AQ127" s="49">
        <v>3.1349999999999998</v>
      </c>
      <c r="AR127" s="49">
        <v>12</v>
      </c>
      <c r="AS127" s="49">
        <v>12</v>
      </c>
      <c r="AT127" s="49">
        <v>1.165</v>
      </c>
      <c r="AU127" s="49">
        <v>165</v>
      </c>
    </row>
    <row r="128" spans="39:47" x14ac:dyDescent="0.35">
      <c r="AM128" s="51" t="s">
        <v>78</v>
      </c>
      <c r="AN128" s="49">
        <v>100</v>
      </c>
      <c r="AO128" s="49">
        <v>95.54</v>
      </c>
      <c r="AP128" s="49">
        <v>4.4630000000000001</v>
      </c>
      <c r="AQ128" s="49">
        <v>3.1349999999999998</v>
      </c>
      <c r="AR128" s="49">
        <v>12</v>
      </c>
      <c r="AS128" s="49">
        <v>12</v>
      </c>
      <c r="AT128" s="49">
        <v>2.0129999999999999</v>
      </c>
      <c r="AU128" s="49">
        <v>165</v>
      </c>
    </row>
    <row r="129" spans="39:47" x14ac:dyDescent="0.35">
      <c r="AM129" s="51" t="s">
        <v>81</v>
      </c>
      <c r="AN129" s="49">
        <v>100</v>
      </c>
      <c r="AO129" s="49">
        <v>97.97</v>
      </c>
      <c r="AP129" s="49">
        <v>2.0270000000000001</v>
      </c>
      <c r="AQ129" s="49">
        <v>3.1349999999999998</v>
      </c>
      <c r="AR129" s="49">
        <v>12</v>
      </c>
      <c r="AS129" s="49">
        <v>12</v>
      </c>
      <c r="AT129" s="49">
        <v>0.91439999999999999</v>
      </c>
      <c r="AU129" s="49">
        <v>165</v>
      </c>
    </row>
    <row r="130" spans="39:47" x14ac:dyDescent="0.35">
      <c r="AM130" s="51" t="s">
        <v>84</v>
      </c>
      <c r="AN130" s="49">
        <v>100</v>
      </c>
      <c r="AO130" s="49">
        <v>92.89</v>
      </c>
      <c r="AP130" s="49">
        <v>7.11</v>
      </c>
      <c r="AQ130" s="49">
        <v>3.1349999999999998</v>
      </c>
      <c r="AR130" s="49">
        <v>12</v>
      </c>
      <c r="AS130" s="49">
        <v>12</v>
      </c>
      <c r="AT130" s="49">
        <v>3.2080000000000002</v>
      </c>
      <c r="AU130" s="49">
        <v>165</v>
      </c>
    </row>
    <row r="131" spans="39:47" x14ac:dyDescent="0.35">
      <c r="AM131" s="51" t="s">
        <v>87</v>
      </c>
      <c r="AN131" s="49">
        <v>100</v>
      </c>
      <c r="AO131" s="49">
        <v>92.69</v>
      </c>
      <c r="AP131" s="49">
        <v>7.3140000000000001</v>
      </c>
      <c r="AQ131" s="49">
        <v>3.1349999999999998</v>
      </c>
      <c r="AR131" s="49">
        <v>12</v>
      </c>
      <c r="AS131" s="49">
        <v>12</v>
      </c>
      <c r="AT131" s="49">
        <v>3.3</v>
      </c>
      <c r="AU131" s="49">
        <v>165</v>
      </c>
    </row>
    <row r="132" spans="39:47" x14ac:dyDescent="0.35">
      <c r="AM132" s="51" t="s">
        <v>90</v>
      </c>
      <c r="AN132" s="49">
        <v>86.2</v>
      </c>
      <c r="AO132" s="49">
        <v>88.7</v>
      </c>
      <c r="AP132" s="49">
        <v>-2.4950000000000001</v>
      </c>
      <c r="AQ132" s="49">
        <v>3.1349999999999998</v>
      </c>
      <c r="AR132" s="49">
        <v>12</v>
      </c>
      <c r="AS132" s="49">
        <v>12</v>
      </c>
      <c r="AT132" s="49">
        <v>1.1259999999999999</v>
      </c>
      <c r="AU132" s="49">
        <v>165</v>
      </c>
    </row>
    <row r="133" spans="39:47" x14ac:dyDescent="0.35">
      <c r="AM133" s="51" t="s">
        <v>93</v>
      </c>
      <c r="AN133" s="49">
        <v>86.2</v>
      </c>
      <c r="AO133" s="49">
        <v>94.12</v>
      </c>
      <c r="AP133" s="49">
        <v>-7.9210000000000003</v>
      </c>
      <c r="AQ133" s="49">
        <v>3.1349999999999998</v>
      </c>
      <c r="AR133" s="49">
        <v>12</v>
      </c>
      <c r="AS133" s="49">
        <v>12</v>
      </c>
      <c r="AT133" s="49">
        <v>3.5739999999999998</v>
      </c>
      <c r="AU133" s="49">
        <v>165</v>
      </c>
    </row>
    <row r="134" spans="39:47" x14ac:dyDescent="0.35">
      <c r="AM134" s="51" t="s">
        <v>96</v>
      </c>
      <c r="AN134" s="49">
        <v>86.2</v>
      </c>
      <c r="AO134" s="49">
        <v>90.89</v>
      </c>
      <c r="AP134" s="49">
        <v>-4.6859999999999999</v>
      </c>
      <c r="AQ134" s="49">
        <v>3.1349999999999998</v>
      </c>
      <c r="AR134" s="49">
        <v>12</v>
      </c>
      <c r="AS134" s="49">
        <v>12</v>
      </c>
      <c r="AT134" s="49">
        <v>2.1139999999999999</v>
      </c>
      <c r="AU134" s="49">
        <v>165</v>
      </c>
    </row>
    <row r="135" spans="39:47" x14ac:dyDescent="0.35">
      <c r="AM135" s="51" t="s">
        <v>99</v>
      </c>
      <c r="AN135" s="49">
        <v>86.2</v>
      </c>
      <c r="AO135" s="49">
        <v>94.19</v>
      </c>
      <c r="AP135" s="49">
        <v>-7.9820000000000002</v>
      </c>
      <c r="AQ135" s="49">
        <v>3.1349999999999998</v>
      </c>
      <c r="AR135" s="49">
        <v>12</v>
      </c>
      <c r="AS135" s="49">
        <v>12</v>
      </c>
      <c r="AT135" s="49">
        <v>3.601</v>
      </c>
      <c r="AU135" s="49">
        <v>165</v>
      </c>
    </row>
    <row r="136" spans="39:47" x14ac:dyDescent="0.35">
      <c r="AM136" s="51" t="s">
        <v>102</v>
      </c>
      <c r="AN136" s="49">
        <v>86.2</v>
      </c>
      <c r="AO136" s="49">
        <v>94.81</v>
      </c>
      <c r="AP136" s="49">
        <v>-8.6080000000000005</v>
      </c>
      <c r="AQ136" s="49">
        <v>3.1349999999999998</v>
      </c>
      <c r="AR136" s="49">
        <v>12</v>
      </c>
      <c r="AS136" s="49">
        <v>12</v>
      </c>
      <c r="AT136" s="49">
        <v>3.8839999999999999</v>
      </c>
      <c r="AU136" s="49">
        <v>165</v>
      </c>
    </row>
    <row r="137" spans="39:47" x14ac:dyDescent="0.35">
      <c r="AM137" s="51" t="s">
        <v>105</v>
      </c>
      <c r="AN137" s="49">
        <v>86.2</v>
      </c>
      <c r="AO137" s="49">
        <v>95.53</v>
      </c>
      <c r="AP137" s="49">
        <v>-9.3309999999999995</v>
      </c>
      <c r="AQ137" s="49">
        <v>3.1349999999999998</v>
      </c>
      <c r="AR137" s="49">
        <v>12</v>
      </c>
      <c r="AS137" s="49">
        <v>12</v>
      </c>
      <c r="AT137" s="49">
        <v>4.2089999999999996</v>
      </c>
      <c r="AU137" s="49">
        <v>165</v>
      </c>
    </row>
    <row r="138" spans="39:47" x14ac:dyDescent="0.35">
      <c r="AM138" s="51" t="s">
        <v>108</v>
      </c>
      <c r="AN138" s="49">
        <v>86.2</v>
      </c>
      <c r="AO138" s="49">
        <v>85.42</v>
      </c>
      <c r="AP138" s="49">
        <v>0.77890000000000004</v>
      </c>
      <c r="AQ138" s="49">
        <v>3.1349999999999998</v>
      </c>
      <c r="AR138" s="49">
        <v>12</v>
      </c>
      <c r="AS138" s="49">
        <v>12</v>
      </c>
      <c r="AT138" s="49">
        <v>0.35139999999999999</v>
      </c>
      <c r="AU138" s="49">
        <v>165</v>
      </c>
    </row>
    <row r="139" spans="39:47" x14ac:dyDescent="0.35">
      <c r="AM139" s="51" t="s">
        <v>111</v>
      </c>
      <c r="AN139" s="49">
        <v>86.2</v>
      </c>
      <c r="AO139" s="49">
        <v>88.28</v>
      </c>
      <c r="AP139" s="49">
        <v>-2.081</v>
      </c>
      <c r="AQ139" s="49">
        <v>3.1349999999999998</v>
      </c>
      <c r="AR139" s="49">
        <v>12</v>
      </c>
      <c r="AS139" s="49">
        <v>12</v>
      </c>
      <c r="AT139" s="49">
        <v>0.93879999999999997</v>
      </c>
      <c r="AU139" s="49">
        <v>165</v>
      </c>
    </row>
    <row r="140" spans="39:47" x14ac:dyDescent="0.35">
      <c r="AM140" s="51" t="s">
        <v>114</v>
      </c>
      <c r="AN140" s="49">
        <v>86.2</v>
      </c>
      <c r="AO140" s="49">
        <v>97.42</v>
      </c>
      <c r="AP140" s="49">
        <v>-11.21</v>
      </c>
      <c r="AQ140" s="49">
        <v>3.1349999999999998</v>
      </c>
      <c r="AR140" s="49">
        <v>12</v>
      </c>
      <c r="AS140" s="49">
        <v>12</v>
      </c>
      <c r="AT140" s="49">
        <v>5.0590000000000002</v>
      </c>
      <c r="AU140" s="49">
        <v>165</v>
      </c>
    </row>
    <row r="141" spans="39:47" x14ac:dyDescent="0.35">
      <c r="AM141" s="51" t="s">
        <v>117</v>
      </c>
      <c r="AN141" s="49">
        <v>86.2</v>
      </c>
      <c r="AO141" s="49">
        <v>95.54</v>
      </c>
      <c r="AP141" s="49">
        <v>-9.3339999999999996</v>
      </c>
      <c r="AQ141" s="49">
        <v>3.1349999999999998</v>
      </c>
      <c r="AR141" s="49">
        <v>12</v>
      </c>
      <c r="AS141" s="49">
        <v>12</v>
      </c>
      <c r="AT141" s="49">
        <v>4.2110000000000003</v>
      </c>
      <c r="AU141" s="49">
        <v>165</v>
      </c>
    </row>
    <row r="142" spans="39:47" x14ac:dyDescent="0.35">
      <c r="AM142" s="51" t="s">
        <v>120</v>
      </c>
      <c r="AN142" s="49">
        <v>86.2</v>
      </c>
      <c r="AO142" s="49">
        <v>97.97</v>
      </c>
      <c r="AP142" s="49">
        <v>-11.77</v>
      </c>
      <c r="AQ142" s="49">
        <v>3.1349999999999998</v>
      </c>
      <c r="AR142" s="49">
        <v>12</v>
      </c>
      <c r="AS142" s="49">
        <v>12</v>
      </c>
      <c r="AT142" s="49">
        <v>5.31</v>
      </c>
      <c r="AU142" s="49">
        <v>165</v>
      </c>
    </row>
    <row r="143" spans="39:47" x14ac:dyDescent="0.35">
      <c r="AM143" s="51" t="s">
        <v>123</v>
      </c>
      <c r="AN143" s="49">
        <v>86.2</v>
      </c>
      <c r="AO143" s="49">
        <v>92.89</v>
      </c>
      <c r="AP143" s="49">
        <v>-6.6870000000000003</v>
      </c>
      <c r="AQ143" s="49">
        <v>3.1349999999999998</v>
      </c>
      <c r="AR143" s="49">
        <v>12</v>
      </c>
      <c r="AS143" s="49">
        <v>12</v>
      </c>
      <c r="AT143" s="49">
        <v>3.0169999999999999</v>
      </c>
      <c r="AU143" s="49">
        <v>165</v>
      </c>
    </row>
    <row r="144" spans="39:47" x14ac:dyDescent="0.35">
      <c r="AM144" s="51" t="s">
        <v>126</v>
      </c>
      <c r="AN144" s="49">
        <v>86.2</v>
      </c>
      <c r="AO144" s="49">
        <v>92.69</v>
      </c>
      <c r="AP144" s="49">
        <v>-6.4829999999999997</v>
      </c>
      <c r="AQ144" s="49">
        <v>3.1349999999999998</v>
      </c>
      <c r="AR144" s="49">
        <v>12</v>
      </c>
      <c r="AS144" s="49">
        <v>12</v>
      </c>
      <c r="AT144" s="49">
        <v>2.9249999999999998</v>
      </c>
      <c r="AU144" s="49">
        <v>165</v>
      </c>
    </row>
    <row r="145" spans="39:47" x14ac:dyDescent="0.35">
      <c r="AM145" s="51" t="s">
        <v>129</v>
      </c>
      <c r="AN145" s="49">
        <v>88.7</v>
      </c>
      <c r="AO145" s="49">
        <v>94.12</v>
      </c>
      <c r="AP145" s="49">
        <v>-5.4260000000000002</v>
      </c>
      <c r="AQ145" s="49">
        <v>3.1349999999999998</v>
      </c>
      <c r="AR145" s="49">
        <v>12</v>
      </c>
      <c r="AS145" s="49">
        <v>12</v>
      </c>
      <c r="AT145" s="49">
        <v>2.448</v>
      </c>
      <c r="AU145" s="49">
        <v>165</v>
      </c>
    </row>
    <row r="146" spans="39:47" x14ac:dyDescent="0.35">
      <c r="AM146" s="51" t="s">
        <v>132</v>
      </c>
      <c r="AN146" s="49">
        <v>88.7</v>
      </c>
      <c r="AO146" s="49">
        <v>90.89</v>
      </c>
      <c r="AP146" s="49">
        <v>-2.1909999999999998</v>
      </c>
      <c r="AQ146" s="49">
        <v>3.1349999999999998</v>
      </c>
      <c r="AR146" s="49">
        <v>12</v>
      </c>
      <c r="AS146" s="49">
        <v>12</v>
      </c>
      <c r="AT146" s="49">
        <v>0.98860000000000003</v>
      </c>
      <c r="AU146" s="49">
        <v>165</v>
      </c>
    </row>
    <row r="147" spans="39:47" x14ac:dyDescent="0.35">
      <c r="AM147" s="51" t="s">
        <v>135</v>
      </c>
      <c r="AN147" s="49">
        <v>88.7</v>
      </c>
      <c r="AO147" s="49">
        <v>94.19</v>
      </c>
      <c r="AP147" s="49">
        <v>-5.4870000000000001</v>
      </c>
      <c r="AQ147" s="49">
        <v>3.1349999999999998</v>
      </c>
      <c r="AR147" s="49">
        <v>12</v>
      </c>
      <c r="AS147" s="49">
        <v>12</v>
      </c>
      <c r="AT147" s="49">
        <v>2.4750000000000001</v>
      </c>
      <c r="AU147" s="49">
        <v>165</v>
      </c>
    </row>
    <row r="148" spans="39:47" x14ac:dyDescent="0.35">
      <c r="AM148" s="51" t="s">
        <v>138</v>
      </c>
      <c r="AN148" s="49">
        <v>88.7</v>
      </c>
      <c r="AO148" s="49">
        <v>94.81</v>
      </c>
      <c r="AP148" s="49">
        <v>-6.1130000000000004</v>
      </c>
      <c r="AQ148" s="49">
        <v>3.1349999999999998</v>
      </c>
      <c r="AR148" s="49">
        <v>12</v>
      </c>
      <c r="AS148" s="49">
        <v>12</v>
      </c>
      <c r="AT148" s="49">
        <v>2.758</v>
      </c>
      <c r="AU148" s="49">
        <v>165</v>
      </c>
    </row>
    <row r="149" spans="39:47" x14ac:dyDescent="0.35">
      <c r="AM149" s="51" t="s">
        <v>141</v>
      </c>
      <c r="AN149" s="49">
        <v>88.7</v>
      </c>
      <c r="AO149" s="49">
        <v>95.53</v>
      </c>
      <c r="AP149" s="49">
        <v>-6.835</v>
      </c>
      <c r="AQ149" s="49">
        <v>3.1349999999999998</v>
      </c>
      <c r="AR149" s="49">
        <v>12</v>
      </c>
      <c r="AS149" s="49">
        <v>12</v>
      </c>
      <c r="AT149" s="49">
        <v>3.0840000000000001</v>
      </c>
      <c r="AU149" s="49">
        <v>165</v>
      </c>
    </row>
    <row r="150" spans="39:47" x14ac:dyDescent="0.35">
      <c r="AM150" s="51" t="s">
        <v>144</v>
      </c>
      <c r="AN150" s="49">
        <v>88.7</v>
      </c>
      <c r="AO150" s="49">
        <v>85.42</v>
      </c>
      <c r="AP150" s="49">
        <v>3.274</v>
      </c>
      <c r="AQ150" s="49">
        <v>3.1349999999999998</v>
      </c>
      <c r="AR150" s="49">
        <v>12</v>
      </c>
      <c r="AS150" s="49">
        <v>12</v>
      </c>
      <c r="AT150" s="49">
        <v>1.4770000000000001</v>
      </c>
      <c r="AU150" s="49">
        <v>165</v>
      </c>
    </row>
    <row r="151" spans="39:47" x14ac:dyDescent="0.35">
      <c r="AM151" s="51" t="s">
        <v>147</v>
      </c>
      <c r="AN151" s="49">
        <v>88.7</v>
      </c>
      <c r="AO151" s="49">
        <v>88.28</v>
      </c>
      <c r="AP151" s="49">
        <v>0.41420000000000001</v>
      </c>
      <c r="AQ151" s="49">
        <v>3.1349999999999998</v>
      </c>
      <c r="AR151" s="49">
        <v>12</v>
      </c>
      <c r="AS151" s="49">
        <v>12</v>
      </c>
      <c r="AT151" s="49">
        <v>0.18690000000000001</v>
      </c>
      <c r="AU151" s="49">
        <v>165</v>
      </c>
    </row>
    <row r="152" spans="39:47" x14ac:dyDescent="0.35">
      <c r="AM152" s="51" t="s">
        <v>150</v>
      </c>
      <c r="AN152" s="49">
        <v>88.7</v>
      </c>
      <c r="AO152" s="49">
        <v>97.42</v>
      </c>
      <c r="AP152" s="49">
        <v>-8.7200000000000006</v>
      </c>
      <c r="AQ152" s="49">
        <v>3.1349999999999998</v>
      </c>
      <c r="AR152" s="49">
        <v>12</v>
      </c>
      <c r="AS152" s="49">
        <v>12</v>
      </c>
      <c r="AT152" s="49">
        <v>3.9340000000000002</v>
      </c>
      <c r="AU152" s="49">
        <v>165</v>
      </c>
    </row>
    <row r="153" spans="39:47" x14ac:dyDescent="0.35">
      <c r="AM153" s="51" t="s">
        <v>153</v>
      </c>
      <c r="AN153" s="49">
        <v>88.7</v>
      </c>
      <c r="AO153" s="49">
        <v>95.54</v>
      </c>
      <c r="AP153" s="49">
        <v>-6.8390000000000004</v>
      </c>
      <c r="AQ153" s="49">
        <v>3.1349999999999998</v>
      </c>
      <c r="AR153" s="49">
        <v>12</v>
      </c>
      <c r="AS153" s="49">
        <v>12</v>
      </c>
      <c r="AT153" s="49">
        <v>3.085</v>
      </c>
      <c r="AU153" s="49">
        <v>165</v>
      </c>
    </row>
    <row r="154" spans="39:47" x14ac:dyDescent="0.35">
      <c r="AM154" s="51" t="s">
        <v>156</v>
      </c>
      <c r="AN154" s="49">
        <v>88.7</v>
      </c>
      <c r="AO154" s="49">
        <v>97.97</v>
      </c>
      <c r="AP154" s="49">
        <v>-9.2750000000000004</v>
      </c>
      <c r="AQ154" s="49">
        <v>3.1349999999999998</v>
      </c>
      <c r="AR154" s="49">
        <v>12</v>
      </c>
      <c r="AS154" s="49">
        <v>12</v>
      </c>
      <c r="AT154" s="49">
        <v>4.1840000000000002</v>
      </c>
      <c r="AU154" s="49">
        <v>165</v>
      </c>
    </row>
    <row r="155" spans="39:47" x14ac:dyDescent="0.35">
      <c r="AM155" s="51" t="s">
        <v>159</v>
      </c>
      <c r="AN155" s="49">
        <v>88.7</v>
      </c>
      <c r="AO155" s="49">
        <v>92.89</v>
      </c>
      <c r="AP155" s="49">
        <v>-4.1920000000000002</v>
      </c>
      <c r="AQ155" s="49">
        <v>3.1349999999999998</v>
      </c>
      <c r="AR155" s="49">
        <v>12</v>
      </c>
      <c r="AS155" s="49">
        <v>12</v>
      </c>
      <c r="AT155" s="49">
        <v>1.891</v>
      </c>
      <c r="AU155" s="49">
        <v>165</v>
      </c>
    </row>
    <row r="156" spans="39:47" x14ac:dyDescent="0.35">
      <c r="AM156" s="51" t="s">
        <v>162</v>
      </c>
      <c r="AN156" s="49">
        <v>88.7</v>
      </c>
      <c r="AO156" s="49">
        <v>92.69</v>
      </c>
      <c r="AP156" s="49">
        <v>-3.988</v>
      </c>
      <c r="AQ156" s="49">
        <v>3.1349999999999998</v>
      </c>
      <c r="AR156" s="49">
        <v>12</v>
      </c>
      <c r="AS156" s="49">
        <v>12</v>
      </c>
      <c r="AT156" s="49">
        <v>1.7989999999999999</v>
      </c>
      <c r="AU156" s="49">
        <v>165</v>
      </c>
    </row>
    <row r="157" spans="39:47" x14ac:dyDescent="0.35">
      <c r="AM157" s="51" t="s">
        <v>165</v>
      </c>
      <c r="AN157" s="49">
        <v>94.12</v>
      </c>
      <c r="AO157" s="49">
        <v>90.89</v>
      </c>
      <c r="AP157" s="49">
        <v>3.2349999999999999</v>
      </c>
      <c r="AQ157" s="49">
        <v>3.1349999999999998</v>
      </c>
      <c r="AR157" s="49">
        <v>12</v>
      </c>
      <c r="AS157" s="49">
        <v>12</v>
      </c>
      <c r="AT157" s="49">
        <v>1.4590000000000001</v>
      </c>
      <c r="AU157" s="49">
        <v>165</v>
      </c>
    </row>
    <row r="158" spans="39:47" x14ac:dyDescent="0.35">
      <c r="AM158" s="51" t="s">
        <v>168</v>
      </c>
      <c r="AN158" s="49">
        <v>94.12</v>
      </c>
      <c r="AO158" s="49">
        <v>94.19</v>
      </c>
      <c r="AP158" s="49">
        <v>-6.0920000000000002E-2</v>
      </c>
      <c r="AQ158" s="49">
        <v>3.1349999999999998</v>
      </c>
      <c r="AR158" s="49">
        <v>12</v>
      </c>
      <c r="AS158" s="49">
        <v>12</v>
      </c>
      <c r="AT158" s="49">
        <v>2.7480000000000001E-2</v>
      </c>
      <c r="AU158" s="49">
        <v>165</v>
      </c>
    </row>
    <row r="159" spans="39:47" x14ac:dyDescent="0.35">
      <c r="AM159" s="51" t="s">
        <v>171</v>
      </c>
      <c r="AN159" s="49">
        <v>94.12</v>
      </c>
      <c r="AO159" s="49">
        <v>94.81</v>
      </c>
      <c r="AP159" s="49">
        <v>-0.68720000000000003</v>
      </c>
      <c r="AQ159" s="49">
        <v>3.1349999999999998</v>
      </c>
      <c r="AR159" s="49">
        <v>12</v>
      </c>
      <c r="AS159" s="49">
        <v>12</v>
      </c>
      <c r="AT159" s="49">
        <v>0.31</v>
      </c>
      <c r="AU159" s="49">
        <v>165</v>
      </c>
    </row>
    <row r="160" spans="39:47" x14ac:dyDescent="0.35">
      <c r="AM160" s="51" t="s">
        <v>174</v>
      </c>
      <c r="AN160" s="49">
        <v>94.12</v>
      </c>
      <c r="AO160" s="49">
        <v>95.53</v>
      </c>
      <c r="AP160" s="49">
        <v>-1.409</v>
      </c>
      <c r="AQ160" s="49">
        <v>3.1349999999999998</v>
      </c>
      <c r="AR160" s="49">
        <v>12</v>
      </c>
      <c r="AS160" s="49">
        <v>12</v>
      </c>
      <c r="AT160" s="49">
        <v>0.63580000000000003</v>
      </c>
      <c r="AU160" s="49">
        <v>165</v>
      </c>
    </row>
    <row r="161" spans="39:47" x14ac:dyDescent="0.35">
      <c r="AM161" s="51" t="s">
        <v>177</v>
      </c>
      <c r="AN161" s="49">
        <v>94.12</v>
      </c>
      <c r="AO161" s="49">
        <v>85.42</v>
      </c>
      <c r="AP161" s="49">
        <v>8.6999999999999993</v>
      </c>
      <c r="AQ161" s="49">
        <v>3.1349999999999998</v>
      </c>
      <c r="AR161" s="49">
        <v>12</v>
      </c>
      <c r="AS161" s="49">
        <v>12</v>
      </c>
      <c r="AT161" s="49">
        <v>3.9249999999999998</v>
      </c>
      <c r="AU161" s="49">
        <v>165</v>
      </c>
    </row>
    <row r="162" spans="39:47" x14ac:dyDescent="0.35">
      <c r="AM162" s="51" t="s">
        <v>180</v>
      </c>
      <c r="AN162" s="49">
        <v>94.12</v>
      </c>
      <c r="AO162" s="49">
        <v>88.28</v>
      </c>
      <c r="AP162" s="49">
        <v>5.84</v>
      </c>
      <c r="AQ162" s="49">
        <v>3.1349999999999998</v>
      </c>
      <c r="AR162" s="49">
        <v>12</v>
      </c>
      <c r="AS162" s="49">
        <v>12</v>
      </c>
      <c r="AT162" s="49">
        <v>2.6349999999999998</v>
      </c>
      <c r="AU162" s="49">
        <v>165</v>
      </c>
    </row>
    <row r="163" spans="39:47" x14ac:dyDescent="0.35">
      <c r="AM163" s="51" t="s">
        <v>183</v>
      </c>
      <c r="AN163" s="49">
        <v>94.12</v>
      </c>
      <c r="AO163" s="49">
        <v>97.42</v>
      </c>
      <c r="AP163" s="49">
        <v>-3.294</v>
      </c>
      <c r="AQ163" s="49">
        <v>3.1349999999999998</v>
      </c>
      <c r="AR163" s="49">
        <v>12</v>
      </c>
      <c r="AS163" s="49">
        <v>12</v>
      </c>
      <c r="AT163" s="49">
        <v>1.486</v>
      </c>
      <c r="AU163" s="49">
        <v>165</v>
      </c>
    </row>
    <row r="164" spans="39:47" x14ac:dyDescent="0.35">
      <c r="AM164" s="51" t="s">
        <v>186</v>
      </c>
      <c r="AN164" s="49">
        <v>94.12</v>
      </c>
      <c r="AO164" s="49">
        <v>95.54</v>
      </c>
      <c r="AP164" s="49">
        <v>-1.413</v>
      </c>
      <c r="AQ164" s="49">
        <v>3.1349999999999998</v>
      </c>
      <c r="AR164" s="49">
        <v>12</v>
      </c>
      <c r="AS164" s="49">
        <v>12</v>
      </c>
      <c r="AT164" s="49">
        <v>0.63749999999999996</v>
      </c>
      <c r="AU164" s="49">
        <v>165</v>
      </c>
    </row>
    <row r="165" spans="39:47" x14ac:dyDescent="0.35">
      <c r="AM165" s="51" t="s">
        <v>189</v>
      </c>
      <c r="AN165" s="49">
        <v>94.12</v>
      </c>
      <c r="AO165" s="49">
        <v>97.97</v>
      </c>
      <c r="AP165" s="49">
        <v>-3.8490000000000002</v>
      </c>
      <c r="AQ165" s="49">
        <v>3.1349999999999998</v>
      </c>
      <c r="AR165" s="49">
        <v>12</v>
      </c>
      <c r="AS165" s="49">
        <v>12</v>
      </c>
      <c r="AT165" s="49">
        <v>1.736</v>
      </c>
      <c r="AU165" s="49">
        <v>165</v>
      </c>
    </row>
    <row r="166" spans="39:47" x14ac:dyDescent="0.35">
      <c r="AM166" s="51" t="s">
        <v>192</v>
      </c>
      <c r="AN166" s="49">
        <v>94.12</v>
      </c>
      <c r="AO166" s="49">
        <v>92.89</v>
      </c>
      <c r="AP166" s="49">
        <v>1.234</v>
      </c>
      <c r="AQ166" s="49">
        <v>3.1349999999999998</v>
      </c>
      <c r="AR166" s="49">
        <v>12</v>
      </c>
      <c r="AS166" s="49">
        <v>12</v>
      </c>
      <c r="AT166" s="49">
        <v>0.55689999999999995</v>
      </c>
      <c r="AU166" s="49">
        <v>165</v>
      </c>
    </row>
    <row r="167" spans="39:47" x14ac:dyDescent="0.35">
      <c r="AM167" s="51" t="s">
        <v>195</v>
      </c>
      <c r="AN167" s="49">
        <v>94.12</v>
      </c>
      <c r="AO167" s="49">
        <v>92.69</v>
      </c>
      <c r="AP167" s="49">
        <v>1.4379999999999999</v>
      </c>
      <c r="AQ167" s="49">
        <v>3.1349999999999998</v>
      </c>
      <c r="AR167" s="49">
        <v>12</v>
      </c>
      <c r="AS167" s="49">
        <v>12</v>
      </c>
      <c r="AT167" s="49">
        <v>0.64890000000000003</v>
      </c>
      <c r="AU167" s="49">
        <v>165</v>
      </c>
    </row>
    <row r="168" spans="39:47" x14ac:dyDescent="0.35">
      <c r="AM168" s="51" t="s">
        <v>198</v>
      </c>
      <c r="AN168" s="49">
        <v>90.89</v>
      </c>
      <c r="AO168" s="49">
        <v>94.19</v>
      </c>
      <c r="AP168" s="49">
        <v>-3.2959999999999998</v>
      </c>
      <c r="AQ168" s="49">
        <v>3.1349999999999998</v>
      </c>
      <c r="AR168" s="49">
        <v>12</v>
      </c>
      <c r="AS168" s="49">
        <v>12</v>
      </c>
      <c r="AT168" s="49">
        <v>1.4870000000000001</v>
      </c>
      <c r="AU168" s="49">
        <v>165</v>
      </c>
    </row>
    <row r="169" spans="39:47" x14ac:dyDescent="0.35">
      <c r="AM169" s="51" t="s">
        <v>201</v>
      </c>
      <c r="AN169" s="49">
        <v>90.89</v>
      </c>
      <c r="AO169" s="49">
        <v>94.81</v>
      </c>
      <c r="AP169" s="49">
        <v>-3.9220000000000002</v>
      </c>
      <c r="AQ169" s="49">
        <v>3.1349999999999998</v>
      </c>
      <c r="AR169" s="49">
        <v>12</v>
      </c>
      <c r="AS169" s="49">
        <v>12</v>
      </c>
      <c r="AT169" s="49">
        <v>1.7689999999999999</v>
      </c>
      <c r="AU169" s="49">
        <v>165</v>
      </c>
    </row>
    <row r="170" spans="39:47" x14ac:dyDescent="0.35">
      <c r="AM170" s="51" t="s">
        <v>204</v>
      </c>
      <c r="AN170" s="49">
        <v>90.89</v>
      </c>
      <c r="AO170" s="49">
        <v>95.53</v>
      </c>
      <c r="AP170" s="49">
        <v>-4.6440000000000001</v>
      </c>
      <c r="AQ170" s="49">
        <v>3.1349999999999998</v>
      </c>
      <c r="AR170" s="49">
        <v>12</v>
      </c>
      <c r="AS170" s="49">
        <v>12</v>
      </c>
      <c r="AT170" s="49">
        <v>2.0950000000000002</v>
      </c>
      <c r="AU170" s="49">
        <v>165</v>
      </c>
    </row>
    <row r="171" spans="39:47" x14ac:dyDescent="0.35">
      <c r="AM171" s="51" t="s">
        <v>207</v>
      </c>
      <c r="AN171" s="49">
        <v>90.89</v>
      </c>
      <c r="AO171" s="49">
        <v>85.42</v>
      </c>
      <c r="AP171" s="49">
        <v>5.4649999999999999</v>
      </c>
      <c r="AQ171" s="49">
        <v>3.1349999999999998</v>
      </c>
      <c r="AR171" s="49">
        <v>12</v>
      </c>
      <c r="AS171" s="49">
        <v>12</v>
      </c>
      <c r="AT171" s="49">
        <v>2.4660000000000002</v>
      </c>
      <c r="AU171" s="49">
        <v>165</v>
      </c>
    </row>
    <row r="172" spans="39:47" x14ac:dyDescent="0.35">
      <c r="AM172" s="51" t="s">
        <v>210</v>
      </c>
      <c r="AN172" s="49">
        <v>90.89</v>
      </c>
      <c r="AO172" s="49">
        <v>88.28</v>
      </c>
      <c r="AP172" s="49">
        <v>2.605</v>
      </c>
      <c r="AQ172" s="49">
        <v>3.1349999999999998</v>
      </c>
      <c r="AR172" s="49">
        <v>12</v>
      </c>
      <c r="AS172" s="49">
        <v>12</v>
      </c>
      <c r="AT172" s="49">
        <v>1.175</v>
      </c>
      <c r="AU172" s="49">
        <v>165</v>
      </c>
    </row>
    <row r="173" spans="39:47" x14ac:dyDescent="0.35">
      <c r="AM173" s="51" t="s">
        <v>213</v>
      </c>
      <c r="AN173" s="49">
        <v>90.89</v>
      </c>
      <c r="AO173" s="49">
        <v>97.42</v>
      </c>
      <c r="AP173" s="49">
        <v>-6.5279999999999996</v>
      </c>
      <c r="AQ173" s="49">
        <v>3.1349999999999998</v>
      </c>
      <c r="AR173" s="49">
        <v>12</v>
      </c>
      <c r="AS173" s="49">
        <v>12</v>
      </c>
      <c r="AT173" s="49">
        <v>2.9449999999999998</v>
      </c>
      <c r="AU173" s="49">
        <v>165</v>
      </c>
    </row>
    <row r="174" spans="39:47" x14ac:dyDescent="0.35">
      <c r="AM174" s="51" t="s">
        <v>216</v>
      </c>
      <c r="AN174" s="49">
        <v>90.89</v>
      </c>
      <c r="AO174" s="49">
        <v>95.54</v>
      </c>
      <c r="AP174" s="49">
        <v>-4.6479999999999997</v>
      </c>
      <c r="AQ174" s="49">
        <v>3.1349999999999998</v>
      </c>
      <c r="AR174" s="49">
        <v>12</v>
      </c>
      <c r="AS174" s="49">
        <v>12</v>
      </c>
      <c r="AT174" s="49">
        <v>2.097</v>
      </c>
      <c r="AU174" s="49">
        <v>165</v>
      </c>
    </row>
    <row r="175" spans="39:47" x14ac:dyDescent="0.35">
      <c r="AM175" s="51" t="s">
        <v>219</v>
      </c>
      <c r="AN175" s="49">
        <v>90.89</v>
      </c>
      <c r="AO175" s="49">
        <v>97.97</v>
      </c>
      <c r="AP175" s="49">
        <v>-7.0839999999999996</v>
      </c>
      <c r="AQ175" s="49">
        <v>3.1349999999999998</v>
      </c>
      <c r="AR175" s="49">
        <v>12</v>
      </c>
      <c r="AS175" s="49">
        <v>12</v>
      </c>
      <c r="AT175" s="49">
        <v>3.1960000000000002</v>
      </c>
      <c r="AU175" s="49">
        <v>165</v>
      </c>
    </row>
    <row r="176" spans="39:47" x14ac:dyDescent="0.35">
      <c r="AM176" s="51" t="s">
        <v>222</v>
      </c>
      <c r="AN176" s="49">
        <v>90.89</v>
      </c>
      <c r="AO176" s="49">
        <v>92.89</v>
      </c>
      <c r="AP176" s="49">
        <v>-2</v>
      </c>
      <c r="AQ176" s="49">
        <v>3.1349999999999998</v>
      </c>
      <c r="AR176" s="49">
        <v>12</v>
      </c>
      <c r="AS176" s="49">
        <v>12</v>
      </c>
      <c r="AT176" s="49">
        <v>0.90249999999999997</v>
      </c>
      <c r="AU176" s="49">
        <v>165</v>
      </c>
    </row>
    <row r="177" spans="39:47" x14ac:dyDescent="0.35">
      <c r="AM177" s="51" t="s">
        <v>225</v>
      </c>
      <c r="AN177" s="49">
        <v>90.89</v>
      </c>
      <c r="AO177" s="49">
        <v>92.69</v>
      </c>
      <c r="AP177" s="49">
        <v>-1.796</v>
      </c>
      <c r="AQ177" s="49">
        <v>3.1349999999999998</v>
      </c>
      <c r="AR177" s="49">
        <v>12</v>
      </c>
      <c r="AS177" s="49">
        <v>12</v>
      </c>
      <c r="AT177" s="49">
        <v>0.8105</v>
      </c>
      <c r="AU177" s="49">
        <v>165</v>
      </c>
    </row>
    <row r="178" spans="39:47" x14ac:dyDescent="0.35">
      <c r="AM178" s="51" t="s">
        <v>228</v>
      </c>
      <c r="AN178" s="49">
        <v>94.19</v>
      </c>
      <c r="AO178" s="49">
        <v>94.81</v>
      </c>
      <c r="AP178" s="49">
        <v>-0.62619999999999998</v>
      </c>
      <c r="AQ178" s="49">
        <v>3.1349999999999998</v>
      </c>
      <c r="AR178" s="49">
        <v>12</v>
      </c>
      <c r="AS178" s="49">
        <v>12</v>
      </c>
      <c r="AT178" s="49">
        <v>0.28249999999999997</v>
      </c>
      <c r="AU178" s="49">
        <v>165</v>
      </c>
    </row>
    <row r="179" spans="39:47" x14ac:dyDescent="0.35">
      <c r="AM179" s="51" t="s">
        <v>231</v>
      </c>
      <c r="AN179" s="49">
        <v>94.19</v>
      </c>
      <c r="AO179" s="49">
        <v>95.53</v>
      </c>
      <c r="AP179" s="49">
        <v>-1.3480000000000001</v>
      </c>
      <c r="AQ179" s="49">
        <v>3.1349999999999998</v>
      </c>
      <c r="AR179" s="49">
        <v>12</v>
      </c>
      <c r="AS179" s="49">
        <v>12</v>
      </c>
      <c r="AT179" s="49">
        <v>0.60829999999999995</v>
      </c>
      <c r="AU179" s="49">
        <v>165</v>
      </c>
    </row>
    <row r="180" spans="39:47" x14ac:dyDescent="0.35">
      <c r="AM180" s="51" t="s">
        <v>234</v>
      </c>
      <c r="AN180" s="49">
        <v>94.19</v>
      </c>
      <c r="AO180" s="49">
        <v>85.42</v>
      </c>
      <c r="AP180" s="49">
        <v>8.7609999999999992</v>
      </c>
      <c r="AQ180" s="49">
        <v>3.1349999999999998</v>
      </c>
      <c r="AR180" s="49">
        <v>12</v>
      </c>
      <c r="AS180" s="49">
        <v>12</v>
      </c>
      <c r="AT180" s="49">
        <v>3.952</v>
      </c>
      <c r="AU180" s="49">
        <v>165</v>
      </c>
    </row>
    <row r="181" spans="39:47" x14ac:dyDescent="0.35">
      <c r="AM181" s="51" t="s">
        <v>237</v>
      </c>
      <c r="AN181" s="49">
        <v>94.19</v>
      </c>
      <c r="AO181" s="49">
        <v>88.28</v>
      </c>
      <c r="AP181" s="49">
        <v>5.9009999999999998</v>
      </c>
      <c r="AQ181" s="49">
        <v>3.1349999999999998</v>
      </c>
      <c r="AR181" s="49">
        <v>12</v>
      </c>
      <c r="AS181" s="49">
        <v>12</v>
      </c>
      <c r="AT181" s="49">
        <v>2.6619999999999999</v>
      </c>
      <c r="AU181" s="49">
        <v>165</v>
      </c>
    </row>
    <row r="182" spans="39:47" x14ac:dyDescent="0.35">
      <c r="AM182" s="51" t="s">
        <v>240</v>
      </c>
      <c r="AN182" s="49">
        <v>94.19</v>
      </c>
      <c r="AO182" s="49">
        <v>97.42</v>
      </c>
      <c r="AP182" s="49">
        <v>-3.2330000000000001</v>
      </c>
      <c r="AQ182" s="49">
        <v>3.1349999999999998</v>
      </c>
      <c r="AR182" s="49">
        <v>12</v>
      </c>
      <c r="AS182" s="49">
        <v>12</v>
      </c>
      <c r="AT182" s="49">
        <v>1.458</v>
      </c>
      <c r="AU182" s="49">
        <v>165</v>
      </c>
    </row>
    <row r="183" spans="39:47" x14ac:dyDescent="0.35">
      <c r="AM183" s="51" t="s">
        <v>243</v>
      </c>
      <c r="AN183" s="49">
        <v>94.19</v>
      </c>
      <c r="AO183" s="49">
        <v>95.54</v>
      </c>
      <c r="AP183" s="49">
        <v>-1.3520000000000001</v>
      </c>
      <c r="AQ183" s="49">
        <v>3.1349999999999998</v>
      </c>
      <c r="AR183" s="49">
        <v>12</v>
      </c>
      <c r="AS183" s="49">
        <v>12</v>
      </c>
      <c r="AT183" s="49">
        <v>0.61</v>
      </c>
      <c r="AU183" s="49">
        <v>165</v>
      </c>
    </row>
    <row r="184" spans="39:47" x14ac:dyDescent="0.35">
      <c r="AM184" s="51" t="s">
        <v>246</v>
      </c>
      <c r="AN184" s="49">
        <v>94.19</v>
      </c>
      <c r="AO184" s="49">
        <v>97.97</v>
      </c>
      <c r="AP184" s="49">
        <v>-3.7879999999999998</v>
      </c>
      <c r="AQ184" s="49">
        <v>3.1349999999999998</v>
      </c>
      <c r="AR184" s="49">
        <v>12</v>
      </c>
      <c r="AS184" s="49">
        <v>12</v>
      </c>
      <c r="AT184" s="49">
        <v>1.7090000000000001</v>
      </c>
      <c r="AU184" s="49">
        <v>165</v>
      </c>
    </row>
    <row r="185" spans="39:47" x14ac:dyDescent="0.35">
      <c r="AM185" s="51" t="s">
        <v>249</v>
      </c>
      <c r="AN185" s="49">
        <v>94.19</v>
      </c>
      <c r="AO185" s="49">
        <v>92.89</v>
      </c>
      <c r="AP185" s="49">
        <v>1.2949999999999999</v>
      </c>
      <c r="AQ185" s="49">
        <v>3.1349999999999998</v>
      </c>
      <c r="AR185" s="49">
        <v>12</v>
      </c>
      <c r="AS185" s="49">
        <v>12</v>
      </c>
      <c r="AT185" s="49">
        <v>0.58430000000000004</v>
      </c>
      <c r="AU185" s="49">
        <v>165</v>
      </c>
    </row>
    <row r="186" spans="39:47" x14ac:dyDescent="0.35">
      <c r="AM186" s="51" t="s">
        <v>252</v>
      </c>
      <c r="AN186" s="49">
        <v>94.19</v>
      </c>
      <c r="AO186" s="49">
        <v>92.69</v>
      </c>
      <c r="AP186" s="49">
        <v>1.4990000000000001</v>
      </c>
      <c r="AQ186" s="49">
        <v>3.1349999999999998</v>
      </c>
      <c r="AR186" s="49">
        <v>12</v>
      </c>
      <c r="AS186" s="49">
        <v>12</v>
      </c>
      <c r="AT186" s="49">
        <v>0.6764</v>
      </c>
      <c r="AU186" s="49">
        <v>165</v>
      </c>
    </row>
    <row r="187" spans="39:47" x14ac:dyDescent="0.35">
      <c r="AM187" s="51" t="s">
        <v>255</v>
      </c>
      <c r="AN187" s="49">
        <v>94.81</v>
      </c>
      <c r="AO187" s="49">
        <v>95.53</v>
      </c>
      <c r="AP187" s="49">
        <v>-0.72219999999999995</v>
      </c>
      <c r="AQ187" s="49">
        <v>3.1349999999999998</v>
      </c>
      <c r="AR187" s="49">
        <v>12</v>
      </c>
      <c r="AS187" s="49">
        <v>12</v>
      </c>
      <c r="AT187" s="49">
        <v>0.32579999999999998</v>
      </c>
      <c r="AU187" s="49">
        <v>165</v>
      </c>
    </row>
    <row r="188" spans="39:47" x14ac:dyDescent="0.35">
      <c r="AM188" s="51" t="s">
        <v>258</v>
      </c>
      <c r="AN188" s="49">
        <v>94.81</v>
      </c>
      <c r="AO188" s="49">
        <v>85.42</v>
      </c>
      <c r="AP188" s="49">
        <v>9.3870000000000005</v>
      </c>
      <c r="AQ188" s="49">
        <v>3.1349999999999998</v>
      </c>
      <c r="AR188" s="49">
        <v>12</v>
      </c>
      <c r="AS188" s="49">
        <v>12</v>
      </c>
      <c r="AT188" s="49">
        <v>4.2350000000000003</v>
      </c>
      <c r="AU188" s="49">
        <v>165</v>
      </c>
    </row>
    <row r="189" spans="39:47" x14ac:dyDescent="0.35">
      <c r="AM189" s="51" t="s">
        <v>261</v>
      </c>
      <c r="AN189" s="49">
        <v>94.81</v>
      </c>
      <c r="AO189" s="49">
        <v>88.28</v>
      </c>
      <c r="AP189" s="49">
        <v>6.5270000000000001</v>
      </c>
      <c r="AQ189" s="49">
        <v>3.1349999999999998</v>
      </c>
      <c r="AR189" s="49">
        <v>12</v>
      </c>
      <c r="AS189" s="49">
        <v>12</v>
      </c>
      <c r="AT189" s="49">
        <v>2.9449999999999998</v>
      </c>
      <c r="AU189" s="49">
        <v>165</v>
      </c>
    </row>
    <row r="190" spans="39:47" x14ac:dyDescent="0.35">
      <c r="AM190" s="51" t="s">
        <v>264</v>
      </c>
      <c r="AN190" s="49">
        <v>94.81</v>
      </c>
      <c r="AO190" s="49">
        <v>97.42</v>
      </c>
      <c r="AP190" s="49">
        <v>-2.6059999999999999</v>
      </c>
      <c r="AQ190" s="49">
        <v>3.1349999999999998</v>
      </c>
      <c r="AR190" s="49">
        <v>12</v>
      </c>
      <c r="AS190" s="49">
        <v>12</v>
      </c>
      <c r="AT190" s="49">
        <v>1.1759999999999999</v>
      </c>
      <c r="AU190" s="49">
        <v>165</v>
      </c>
    </row>
    <row r="191" spans="39:47" x14ac:dyDescent="0.35">
      <c r="AM191" s="51" t="s">
        <v>267</v>
      </c>
      <c r="AN191" s="49">
        <v>94.81</v>
      </c>
      <c r="AO191" s="49">
        <v>95.54</v>
      </c>
      <c r="AP191" s="49">
        <v>-0.72589999999999999</v>
      </c>
      <c r="AQ191" s="49">
        <v>3.1349999999999998</v>
      </c>
      <c r="AR191" s="49">
        <v>12</v>
      </c>
      <c r="AS191" s="49">
        <v>12</v>
      </c>
      <c r="AT191" s="49">
        <v>0.32750000000000001</v>
      </c>
      <c r="AU191" s="49">
        <v>165</v>
      </c>
    </row>
    <row r="192" spans="39:47" x14ac:dyDescent="0.35">
      <c r="AM192" s="51" t="s">
        <v>269</v>
      </c>
      <c r="AN192" s="49">
        <v>94.81</v>
      </c>
      <c r="AO192" s="49">
        <v>97.97</v>
      </c>
      <c r="AP192" s="49">
        <v>-3.1619999999999999</v>
      </c>
      <c r="AQ192" s="49">
        <v>3.1349999999999998</v>
      </c>
      <c r="AR192" s="49">
        <v>12</v>
      </c>
      <c r="AS192" s="49">
        <v>12</v>
      </c>
      <c r="AT192" s="49">
        <v>1.4259999999999999</v>
      </c>
      <c r="AU192" s="49">
        <v>165</v>
      </c>
    </row>
    <row r="193" spans="39:47" x14ac:dyDescent="0.35">
      <c r="AM193" s="51" t="s">
        <v>272</v>
      </c>
      <c r="AN193" s="49">
        <v>94.81</v>
      </c>
      <c r="AO193" s="49">
        <v>92.89</v>
      </c>
      <c r="AP193" s="49">
        <v>1.921</v>
      </c>
      <c r="AQ193" s="49">
        <v>3.1349999999999998</v>
      </c>
      <c r="AR193" s="49">
        <v>12</v>
      </c>
      <c r="AS193" s="49">
        <v>12</v>
      </c>
      <c r="AT193" s="49">
        <v>0.8669</v>
      </c>
      <c r="AU193" s="49">
        <v>165</v>
      </c>
    </row>
    <row r="194" spans="39:47" x14ac:dyDescent="0.35">
      <c r="AM194" s="51" t="s">
        <v>275</v>
      </c>
      <c r="AN194" s="49">
        <v>94.81</v>
      </c>
      <c r="AO194" s="49">
        <v>92.69</v>
      </c>
      <c r="AP194" s="49">
        <v>2.125</v>
      </c>
      <c r="AQ194" s="49">
        <v>3.1349999999999998</v>
      </c>
      <c r="AR194" s="49">
        <v>12</v>
      </c>
      <c r="AS194" s="49">
        <v>12</v>
      </c>
      <c r="AT194" s="49">
        <v>0.95889999999999997</v>
      </c>
      <c r="AU194" s="49">
        <v>165</v>
      </c>
    </row>
    <row r="195" spans="39:47" x14ac:dyDescent="0.35">
      <c r="AM195" s="51" t="s">
        <v>278</v>
      </c>
      <c r="AN195" s="49">
        <v>95.53</v>
      </c>
      <c r="AO195" s="49">
        <v>85.42</v>
      </c>
      <c r="AP195" s="49">
        <v>10.11</v>
      </c>
      <c r="AQ195" s="49">
        <v>3.1349999999999998</v>
      </c>
      <c r="AR195" s="49">
        <v>12</v>
      </c>
      <c r="AS195" s="49">
        <v>12</v>
      </c>
      <c r="AT195" s="49">
        <v>4.5609999999999999</v>
      </c>
      <c r="AU195" s="49">
        <v>165</v>
      </c>
    </row>
    <row r="196" spans="39:47" x14ac:dyDescent="0.35">
      <c r="AM196" s="51" t="s">
        <v>281</v>
      </c>
      <c r="AN196" s="49">
        <v>95.53</v>
      </c>
      <c r="AO196" s="49">
        <v>88.28</v>
      </c>
      <c r="AP196" s="49">
        <v>7.25</v>
      </c>
      <c r="AQ196" s="49">
        <v>3.1349999999999998</v>
      </c>
      <c r="AR196" s="49">
        <v>12</v>
      </c>
      <c r="AS196" s="49">
        <v>12</v>
      </c>
      <c r="AT196" s="49">
        <v>3.2709999999999999</v>
      </c>
      <c r="AU196" s="49">
        <v>165</v>
      </c>
    </row>
    <row r="197" spans="39:47" x14ac:dyDescent="0.35">
      <c r="AM197" s="51" t="s">
        <v>284</v>
      </c>
      <c r="AN197" s="49">
        <v>95.53</v>
      </c>
      <c r="AO197" s="49">
        <v>97.42</v>
      </c>
      <c r="AP197" s="49">
        <v>-1.8839999999999999</v>
      </c>
      <c r="AQ197" s="49">
        <v>3.1349999999999998</v>
      </c>
      <c r="AR197" s="49">
        <v>12</v>
      </c>
      <c r="AS197" s="49">
        <v>12</v>
      </c>
      <c r="AT197" s="49">
        <v>0.85</v>
      </c>
      <c r="AU197" s="49">
        <v>165</v>
      </c>
    </row>
    <row r="198" spans="39:47" x14ac:dyDescent="0.35">
      <c r="AM198" s="51" t="s">
        <v>287</v>
      </c>
      <c r="AN198" s="49">
        <v>95.53</v>
      </c>
      <c r="AO198" s="49">
        <v>95.54</v>
      </c>
      <c r="AP198" s="49">
        <v>-3.722E-3</v>
      </c>
      <c r="AQ198" s="49">
        <v>3.1349999999999998</v>
      </c>
      <c r="AR198" s="49">
        <v>12</v>
      </c>
      <c r="AS198" s="49">
        <v>12</v>
      </c>
      <c r="AT198" s="49">
        <v>1.6789999999999999E-3</v>
      </c>
      <c r="AU198" s="49">
        <v>165</v>
      </c>
    </row>
    <row r="199" spans="39:47" x14ac:dyDescent="0.35">
      <c r="AM199" s="51" t="s">
        <v>290</v>
      </c>
      <c r="AN199" s="49">
        <v>95.53</v>
      </c>
      <c r="AO199" s="49">
        <v>97.97</v>
      </c>
      <c r="AP199" s="49">
        <v>-2.4390000000000001</v>
      </c>
      <c r="AQ199" s="49">
        <v>3.1349999999999998</v>
      </c>
      <c r="AR199" s="49">
        <v>12</v>
      </c>
      <c r="AS199" s="49">
        <v>12</v>
      </c>
      <c r="AT199" s="49">
        <v>1.101</v>
      </c>
      <c r="AU199" s="49">
        <v>165</v>
      </c>
    </row>
    <row r="200" spans="39:47" x14ac:dyDescent="0.35">
      <c r="AM200" s="51" t="s">
        <v>293</v>
      </c>
      <c r="AN200" s="49">
        <v>95.53</v>
      </c>
      <c r="AO200" s="49">
        <v>92.89</v>
      </c>
      <c r="AP200" s="49">
        <v>2.6440000000000001</v>
      </c>
      <c r="AQ200" s="49">
        <v>3.1349999999999998</v>
      </c>
      <c r="AR200" s="49">
        <v>12</v>
      </c>
      <c r="AS200" s="49">
        <v>12</v>
      </c>
      <c r="AT200" s="49">
        <v>1.1930000000000001</v>
      </c>
      <c r="AU200" s="49">
        <v>165</v>
      </c>
    </row>
    <row r="201" spans="39:47" x14ac:dyDescent="0.35">
      <c r="AM201" s="51" t="s">
        <v>296</v>
      </c>
      <c r="AN201" s="49">
        <v>95.53</v>
      </c>
      <c r="AO201" s="49">
        <v>92.69</v>
      </c>
      <c r="AP201" s="49">
        <v>2.8479999999999999</v>
      </c>
      <c r="AQ201" s="49">
        <v>3.1349999999999998</v>
      </c>
      <c r="AR201" s="49">
        <v>12</v>
      </c>
      <c r="AS201" s="49">
        <v>12</v>
      </c>
      <c r="AT201" s="49">
        <v>1.2849999999999999</v>
      </c>
      <c r="AU201" s="49">
        <v>165</v>
      </c>
    </row>
    <row r="202" spans="39:47" x14ac:dyDescent="0.35">
      <c r="AM202" s="51" t="s">
        <v>299</v>
      </c>
      <c r="AN202" s="49">
        <v>85.42</v>
      </c>
      <c r="AO202" s="49">
        <v>88.28</v>
      </c>
      <c r="AP202" s="49">
        <v>-2.86</v>
      </c>
      <c r="AQ202" s="49">
        <v>3.1349999999999998</v>
      </c>
      <c r="AR202" s="49">
        <v>12</v>
      </c>
      <c r="AS202" s="49">
        <v>12</v>
      </c>
      <c r="AT202" s="49">
        <v>1.29</v>
      </c>
      <c r="AU202" s="49">
        <v>165</v>
      </c>
    </row>
    <row r="203" spans="39:47" x14ac:dyDescent="0.35">
      <c r="AM203" s="51" t="s">
        <v>302</v>
      </c>
      <c r="AN203" s="49">
        <v>85.42</v>
      </c>
      <c r="AO203" s="49">
        <v>97.42</v>
      </c>
      <c r="AP203" s="49">
        <v>-11.99</v>
      </c>
      <c r="AQ203" s="49">
        <v>3.1349999999999998</v>
      </c>
      <c r="AR203" s="49">
        <v>12</v>
      </c>
      <c r="AS203" s="49">
        <v>12</v>
      </c>
      <c r="AT203" s="49">
        <v>5.4109999999999996</v>
      </c>
      <c r="AU203" s="49">
        <v>165</v>
      </c>
    </row>
    <row r="204" spans="39:47" x14ac:dyDescent="0.35">
      <c r="AM204" s="51" t="s">
        <v>305</v>
      </c>
      <c r="AN204" s="49">
        <v>85.42</v>
      </c>
      <c r="AO204" s="49">
        <v>95.54</v>
      </c>
      <c r="AP204" s="49">
        <v>-10.11</v>
      </c>
      <c r="AQ204" s="49">
        <v>3.1349999999999998</v>
      </c>
      <c r="AR204" s="49">
        <v>12</v>
      </c>
      <c r="AS204" s="49">
        <v>12</v>
      </c>
      <c r="AT204" s="49">
        <v>4.5629999999999997</v>
      </c>
      <c r="AU204" s="49">
        <v>165</v>
      </c>
    </row>
    <row r="205" spans="39:47" x14ac:dyDescent="0.35">
      <c r="AM205" s="51" t="s">
        <v>308</v>
      </c>
      <c r="AN205" s="49">
        <v>85.42</v>
      </c>
      <c r="AO205" s="49">
        <v>97.97</v>
      </c>
      <c r="AP205" s="49">
        <v>-12.55</v>
      </c>
      <c r="AQ205" s="49">
        <v>3.1349999999999998</v>
      </c>
      <c r="AR205" s="49">
        <v>12</v>
      </c>
      <c r="AS205" s="49">
        <v>12</v>
      </c>
      <c r="AT205" s="49">
        <v>5.6609999999999996</v>
      </c>
      <c r="AU205" s="49">
        <v>165</v>
      </c>
    </row>
    <row r="206" spans="39:47" x14ac:dyDescent="0.35">
      <c r="AM206" s="51" t="s">
        <v>311</v>
      </c>
      <c r="AN206" s="49">
        <v>85.42</v>
      </c>
      <c r="AO206" s="49">
        <v>92.89</v>
      </c>
      <c r="AP206" s="49">
        <v>-7.4660000000000002</v>
      </c>
      <c r="AQ206" s="49">
        <v>3.1349999999999998</v>
      </c>
      <c r="AR206" s="49">
        <v>12</v>
      </c>
      <c r="AS206" s="49">
        <v>12</v>
      </c>
      <c r="AT206" s="49">
        <v>3.3679999999999999</v>
      </c>
      <c r="AU206" s="49">
        <v>165</v>
      </c>
    </row>
    <row r="207" spans="39:47" x14ac:dyDescent="0.35">
      <c r="AM207" s="51" t="s">
        <v>314</v>
      </c>
      <c r="AN207" s="49">
        <v>85.42</v>
      </c>
      <c r="AO207" s="49">
        <v>92.69</v>
      </c>
      <c r="AP207" s="49">
        <v>-7.2619999999999996</v>
      </c>
      <c r="AQ207" s="49">
        <v>3.1349999999999998</v>
      </c>
      <c r="AR207" s="49">
        <v>12</v>
      </c>
      <c r="AS207" s="49">
        <v>12</v>
      </c>
      <c r="AT207" s="49">
        <v>3.2759999999999998</v>
      </c>
      <c r="AU207" s="49">
        <v>165</v>
      </c>
    </row>
    <row r="208" spans="39:47" x14ac:dyDescent="0.35">
      <c r="AM208" s="51" t="s">
        <v>317</v>
      </c>
      <c r="AN208" s="49">
        <v>88.28</v>
      </c>
      <c r="AO208" s="49">
        <v>97.42</v>
      </c>
      <c r="AP208" s="49">
        <v>-9.1340000000000003</v>
      </c>
      <c r="AQ208" s="49">
        <v>3.1349999999999998</v>
      </c>
      <c r="AR208" s="49">
        <v>12</v>
      </c>
      <c r="AS208" s="49">
        <v>12</v>
      </c>
      <c r="AT208" s="49">
        <v>4.1210000000000004</v>
      </c>
      <c r="AU208" s="49">
        <v>165</v>
      </c>
    </row>
    <row r="209" spans="39:47" x14ac:dyDescent="0.35">
      <c r="AM209" s="51" t="s">
        <v>320</v>
      </c>
      <c r="AN209" s="49">
        <v>88.28</v>
      </c>
      <c r="AO209" s="49">
        <v>95.54</v>
      </c>
      <c r="AP209" s="49">
        <v>-7.2530000000000001</v>
      </c>
      <c r="AQ209" s="49">
        <v>3.1349999999999998</v>
      </c>
      <c r="AR209" s="49">
        <v>12</v>
      </c>
      <c r="AS209" s="49">
        <v>12</v>
      </c>
      <c r="AT209" s="49">
        <v>3.2719999999999998</v>
      </c>
      <c r="AU209" s="49">
        <v>165</v>
      </c>
    </row>
    <row r="210" spans="39:47" x14ac:dyDescent="0.35">
      <c r="AM210" s="51" t="s">
        <v>323</v>
      </c>
      <c r="AN210" s="49">
        <v>88.28</v>
      </c>
      <c r="AO210" s="49">
        <v>97.97</v>
      </c>
      <c r="AP210" s="49">
        <v>-9.6890000000000001</v>
      </c>
      <c r="AQ210" s="49">
        <v>3.1349999999999998</v>
      </c>
      <c r="AR210" s="49">
        <v>12</v>
      </c>
      <c r="AS210" s="49">
        <v>12</v>
      </c>
      <c r="AT210" s="49">
        <v>4.3710000000000004</v>
      </c>
      <c r="AU210" s="49">
        <v>165</v>
      </c>
    </row>
    <row r="211" spans="39:47" x14ac:dyDescent="0.35">
      <c r="AM211" s="51" t="s">
        <v>326</v>
      </c>
      <c r="AN211" s="49">
        <v>88.28</v>
      </c>
      <c r="AO211" s="49">
        <v>92.89</v>
      </c>
      <c r="AP211" s="49">
        <v>-4.6059999999999999</v>
      </c>
      <c r="AQ211" s="49">
        <v>3.1349999999999998</v>
      </c>
      <c r="AR211" s="49">
        <v>12</v>
      </c>
      <c r="AS211" s="49">
        <v>12</v>
      </c>
      <c r="AT211" s="49">
        <v>2.0779999999999998</v>
      </c>
      <c r="AU211" s="49">
        <v>165</v>
      </c>
    </row>
    <row r="212" spans="39:47" x14ac:dyDescent="0.35">
      <c r="AM212" s="51" t="s">
        <v>329</v>
      </c>
      <c r="AN212" s="49">
        <v>88.28</v>
      </c>
      <c r="AO212" s="49">
        <v>92.69</v>
      </c>
      <c r="AP212" s="49">
        <v>-4.4020000000000001</v>
      </c>
      <c r="AQ212" s="49">
        <v>3.1349999999999998</v>
      </c>
      <c r="AR212" s="49">
        <v>12</v>
      </c>
      <c r="AS212" s="49">
        <v>12</v>
      </c>
      <c r="AT212" s="49">
        <v>1.986</v>
      </c>
      <c r="AU212" s="49">
        <v>165</v>
      </c>
    </row>
    <row r="213" spans="39:47" x14ac:dyDescent="0.35">
      <c r="AM213" s="51" t="s">
        <v>332</v>
      </c>
      <c r="AN213" s="49">
        <v>97.42</v>
      </c>
      <c r="AO213" s="49">
        <v>95.54</v>
      </c>
      <c r="AP213" s="49">
        <v>1.88</v>
      </c>
      <c r="AQ213" s="49">
        <v>3.1349999999999998</v>
      </c>
      <c r="AR213" s="49">
        <v>12</v>
      </c>
      <c r="AS213" s="49">
        <v>12</v>
      </c>
      <c r="AT213" s="49">
        <v>0.84840000000000004</v>
      </c>
      <c r="AU213" s="49">
        <v>165</v>
      </c>
    </row>
    <row r="214" spans="39:47" x14ac:dyDescent="0.35">
      <c r="AM214" s="51" t="s">
        <v>335</v>
      </c>
      <c r="AN214" s="49">
        <v>97.42</v>
      </c>
      <c r="AO214" s="49">
        <v>97.97</v>
      </c>
      <c r="AP214" s="49">
        <v>-0.55520000000000003</v>
      </c>
      <c r="AQ214" s="49">
        <v>3.1349999999999998</v>
      </c>
      <c r="AR214" s="49">
        <v>12</v>
      </c>
      <c r="AS214" s="49">
        <v>12</v>
      </c>
      <c r="AT214" s="49">
        <v>0.2505</v>
      </c>
      <c r="AU214" s="49">
        <v>165</v>
      </c>
    </row>
    <row r="215" spans="39:47" x14ac:dyDescent="0.35">
      <c r="AM215" s="51" t="s">
        <v>338</v>
      </c>
      <c r="AN215" s="49">
        <v>97.42</v>
      </c>
      <c r="AO215" s="49">
        <v>92.89</v>
      </c>
      <c r="AP215" s="49">
        <v>4.5279999999999996</v>
      </c>
      <c r="AQ215" s="49">
        <v>3.1349999999999998</v>
      </c>
      <c r="AR215" s="49">
        <v>12</v>
      </c>
      <c r="AS215" s="49">
        <v>12</v>
      </c>
      <c r="AT215" s="49">
        <v>2.0430000000000001</v>
      </c>
      <c r="AU215" s="49">
        <v>165</v>
      </c>
    </row>
    <row r="216" spans="39:47" x14ac:dyDescent="0.35">
      <c r="AM216" s="51" t="s">
        <v>341</v>
      </c>
      <c r="AN216" s="49">
        <v>97.42</v>
      </c>
      <c r="AO216" s="49">
        <v>92.69</v>
      </c>
      <c r="AP216" s="49">
        <v>4.7320000000000002</v>
      </c>
      <c r="AQ216" s="49">
        <v>3.1349999999999998</v>
      </c>
      <c r="AR216" s="49">
        <v>12</v>
      </c>
      <c r="AS216" s="49">
        <v>12</v>
      </c>
      <c r="AT216" s="49">
        <v>2.1349999999999998</v>
      </c>
      <c r="AU216" s="49">
        <v>165</v>
      </c>
    </row>
    <row r="217" spans="39:47" x14ac:dyDescent="0.35">
      <c r="AM217" s="51" t="s">
        <v>344</v>
      </c>
      <c r="AN217" s="49">
        <v>95.54</v>
      </c>
      <c r="AO217" s="49">
        <v>97.97</v>
      </c>
      <c r="AP217" s="49">
        <v>-2.4359999999999999</v>
      </c>
      <c r="AQ217" s="49">
        <v>3.1349999999999998</v>
      </c>
      <c r="AR217" s="49">
        <v>12</v>
      </c>
      <c r="AS217" s="49">
        <v>12</v>
      </c>
      <c r="AT217" s="49">
        <v>1.099</v>
      </c>
      <c r="AU217" s="49">
        <v>165</v>
      </c>
    </row>
    <row r="218" spans="39:47" x14ac:dyDescent="0.35">
      <c r="AM218" s="51" t="s">
        <v>347</v>
      </c>
      <c r="AN218" s="49">
        <v>95.54</v>
      </c>
      <c r="AO218" s="49">
        <v>92.89</v>
      </c>
      <c r="AP218" s="49">
        <v>2.6469999999999998</v>
      </c>
      <c r="AQ218" s="49">
        <v>3.1349999999999998</v>
      </c>
      <c r="AR218" s="49">
        <v>12</v>
      </c>
      <c r="AS218" s="49">
        <v>12</v>
      </c>
      <c r="AT218" s="49">
        <v>1.194</v>
      </c>
      <c r="AU218" s="49">
        <v>165</v>
      </c>
    </row>
    <row r="219" spans="39:47" x14ac:dyDescent="0.35">
      <c r="AM219" s="51" t="s">
        <v>350</v>
      </c>
      <c r="AN219" s="49">
        <v>95.54</v>
      </c>
      <c r="AO219" s="49">
        <v>92.69</v>
      </c>
      <c r="AP219" s="49">
        <v>2.851</v>
      </c>
      <c r="AQ219" s="49">
        <v>3.1349999999999998</v>
      </c>
      <c r="AR219" s="49">
        <v>12</v>
      </c>
      <c r="AS219" s="49">
        <v>12</v>
      </c>
      <c r="AT219" s="49">
        <v>1.286</v>
      </c>
      <c r="AU219" s="49">
        <v>165</v>
      </c>
    </row>
    <row r="220" spans="39:47" x14ac:dyDescent="0.35">
      <c r="AM220" s="51" t="s">
        <v>353</v>
      </c>
      <c r="AN220" s="49">
        <v>97.97</v>
      </c>
      <c r="AO220" s="49">
        <v>92.89</v>
      </c>
      <c r="AP220" s="49">
        <v>5.0830000000000002</v>
      </c>
      <c r="AQ220" s="49">
        <v>3.1349999999999998</v>
      </c>
      <c r="AR220" s="49">
        <v>12</v>
      </c>
      <c r="AS220" s="49">
        <v>12</v>
      </c>
      <c r="AT220" s="49">
        <v>2.2930000000000001</v>
      </c>
      <c r="AU220" s="49">
        <v>165</v>
      </c>
    </row>
    <row r="221" spans="39:47" x14ac:dyDescent="0.35">
      <c r="AM221" s="51" t="s">
        <v>356</v>
      </c>
      <c r="AN221" s="49">
        <v>97.97</v>
      </c>
      <c r="AO221" s="49">
        <v>92.69</v>
      </c>
      <c r="AP221" s="49">
        <v>5.2869999999999999</v>
      </c>
      <c r="AQ221" s="49">
        <v>3.1349999999999998</v>
      </c>
      <c r="AR221" s="49">
        <v>12</v>
      </c>
      <c r="AS221" s="49">
        <v>12</v>
      </c>
      <c r="AT221" s="49">
        <v>2.3849999999999998</v>
      </c>
      <c r="AU221" s="49">
        <v>165</v>
      </c>
    </row>
    <row r="222" spans="39:47" x14ac:dyDescent="0.35">
      <c r="AM222" s="51" t="s">
        <v>359</v>
      </c>
      <c r="AN222" s="49">
        <v>92.89</v>
      </c>
      <c r="AO222" s="49">
        <v>92.69</v>
      </c>
      <c r="AP222" s="49">
        <v>0.20399999999999999</v>
      </c>
      <c r="AQ222" s="49">
        <v>3.1349999999999998</v>
      </c>
      <c r="AR222" s="49">
        <v>12</v>
      </c>
      <c r="AS222" s="49">
        <v>12</v>
      </c>
      <c r="AT222" s="49">
        <v>9.2020000000000005E-2</v>
      </c>
      <c r="AU222" s="49">
        <v>165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72 HRS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Mpumi</dc:creator>
  <cp:lastModifiedBy>Mpumi</cp:lastModifiedBy>
  <dcterms:created xsi:type="dcterms:W3CDTF">2021-11-21T16:42:00Z</dcterms:created>
  <dcterms:modified xsi:type="dcterms:W3CDTF">2022-11-22T07:34:11Z</dcterms:modified>
</cp:coreProperties>
</file>