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02431459\Glass foams\Manuscript Glass foam\"/>
    </mc:Choice>
  </mc:AlternateContent>
  <bookViews>
    <workbookView xWindow="420" yWindow="-165" windowWidth="11340" windowHeight="6540"/>
  </bookViews>
  <sheets>
    <sheet name="Results" sheetId="1" r:id="rId1"/>
    <sheet name="STANDARD DEVIATION" sheetId="2" r:id="rId2"/>
    <sheet name="Sheet3" sheetId="3" r:id="rId3"/>
    <sheet name="Sheet1" sheetId="4" r:id="rId4"/>
    <sheet name="Herminio" sheetId="5" r:id="rId5"/>
  </sheets>
  <calcPr calcId="162913"/>
</workbook>
</file>

<file path=xl/calcChain.xml><?xml version="1.0" encoding="utf-8"?>
<calcChain xmlns="http://schemas.openxmlformats.org/spreadsheetml/2006/main">
  <c r="G47" i="1" l="1"/>
  <c r="C16" i="5"/>
  <c r="L4" i="4" l="1"/>
  <c r="L3" i="4"/>
  <c r="L5" i="4"/>
  <c r="L6" i="4"/>
  <c r="L7" i="4"/>
  <c r="L8" i="4"/>
  <c r="L9" i="4"/>
  <c r="L10" i="4"/>
  <c r="L11" i="4"/>
  <c r="L12" i="4"/>
  <c r="E3" i="4"/>
  <c r="F3" i="4"/>
  <c r="G3" i="4"/>
  <c r="H3" i="4"/>
  <c r="I3" i="4"/>
  <c r="J3" i="4"/>
  <c r="E4" i="4"/>
  <c r="F4" i="4"/>
  <c r="G4" i="4"/>
  <c r="H4" i="4"/>
  <c r="I4" i="4"/>
  <c r="J4" i="4"/>
  <c r="D4" i="4"/>
  <c r="D3" i="4"/>
  <c r="E47" i="1" l="1"/>
  <c r="D47" i="1"/>
  <c r="C47" i="1"/>
</calcChain>
</file>

<file path=xl/sharedStrings.xml><?xml version="1.0" encoding="utf-8"?>
<sst xmlns="http://schemas.openxmlformats.org/spreadsheetml/2006/main" count="192" uniqueCount="121">
  <si>
    <t xml:space="preserve">XRF </t>
  </si>
  <si>
    <t>REPORT:</t>
  </si>
  <si>
    <t>CLIENT:</t>
  </si>
  <si>
    <t>DATE:</t>
  </si>
  <si>
    <t>ANALYSIS:</t>
  </si>
  <si>
    <t>Direct Telephone:</t>
  </si>
  <si>
    <t>Direct Telefax:</t>
  </si>
  <si>
    <t>E-Mail:</t>
  </si>
  <si>
    <t>mloubser@postino.up.ac.za</t>
  </si>
  <si>
    <t>http://www.up.ac.za/academic/science/</t>
  </si>
  <si>
    <t>Faculty of Natural &amp; Agricultural Sciences</t>
  </si>
  <si>
    <t>XRD &amp; XRF Facility</t>
  </si>
  <si>
    <t>Geology Department</t>
  </si>
  <si>
    <t>420-2137</t>
  </si>
  <si>
    <t xml:space="preserve">(012) </t>
  </si>
  <si>
    <t>South Africa</t>
  </si>
  <si>
    <t>0002</t>
  </si>
  <si>
    <t>Pretoria</t>
  </si>
  <si>
    <t>%</t>
  </si>
  <si>
    <t>GSNcert</t>
  </si>
  <si>
    <t>GSN</t>
  </si>
  <si>
    <t>SiO2</t>
  </si>
  <si>
    <t>TiO2</t>
  </si>
  <si>
    <t>Al2O3</t>
  </si>
  <si>
    <t>Fe2O3</t>
  </si>
  <si>
    <t>MnO</t>
  </si>
  <si>
    <t>MgO</t>
  </si>
  <si>
    <t>CaO</t>
  </si>
  <si>
    <t>Na2O</t>
  </si>
  <si>
    <t>K2O</t>
  </si>
  <si>
    <t>P2O5</t>
  </si>
  <si>
    <t>Cr2O3</t>
  </si>
  <si>
    <t>NiO</t>
  </si>
  <si>
    <t>ppm</t>
  </si>
  <si>
    <t>As</t>
  </si>
  <si>
    <t>Cu</t>
  </si>
  <si>
    <t>Ga</t>
  </si>
  <si>
    <t>Mo</t>
  </si>
  <si>
    <t>Nb</t>
  </si>
  <si>
    <t>Ni</t>
  </si>
  <si>
    <t>Pb</t>
  </si>
  <si>
    <t>Rb</t>
  </si>
  <si>
    <t>Sr</t>
  </si>
  <si>
    <t>Th</t>
  </si>
  <si>
    <t>U</t>
  </si>
  <si>
    <t>W*</t>
  </si>
  <si>
    <t>Y</t>
  </si>
  <si>
    <t>Zn</t>
  </si>
  <si>
    <t>Zr</t>
  </si>
  <si>
    <t>Cl*</t>
  </si>
  <si>
    <t>Co</t>
  </si>
  <si>
    <t>Cr</t>
  </si>
  <si>
    <t>F*</t>
  </si>
  <si>
    <t>S*</t>
  </si>
  <si>
    <t>Sc</t>
  </si>
  <si>
    <t>V</t>
  </si>
  <si>
    <t>If you have any further queries, kindly contact the laboratory.</t>
  </si>
  <si>
    <t>Analyst:</t>
  </si>
  <si>
    <t>V2O5</t>
  </si>
  <si>
    <t>ZrO2</t>
  </si>
  <si>
    <t>LOI</t>
  </si>
  <si>
    <t xml:space="preserve">TOTAL </t>
  </si>
  <si>
    <t>STANDARD DEVIATION AND LIMIT OF DETECTION:</t>
  </si>
  <si>
    <t>std dev.(%)</t>
  </si>
  <si>
    <t>LOD</t>
  </si>
  <si>
    <t xml:space="preserve">CuO </t>
  </si>
  <si>
    <t>Values for elements indicated with an * should be considered semi-quantitative.</t>
  </si>
  <si>
    <t>std dev.(ppm)</t>
  </si>
  <si>
    <t>As*</t>
  </si>
  <si>
    <t>Ba</t>
  </si>
  <si>
    <t>Ce</t>
  </si>
  <si>
    <t>La</t>
  </si>
  <si>
    <t xml:space="preserve">V </t>
  </si>
  <si>
    <t>M.Loubser</t>
  </si>
  <si>
    <t>420 2661</t>
  </si>
  <si>
    <r>
      <t>SiO</t>
    </r>
    <r>
      <rPr>
        <b/>
        <vertAlign val="subscript"/>
        <sz val="10"/>
        <rFont val="Arial"/>
        <family val="2"/>
      </rPr>
      <t>2</t>
    </r>
  </si>
  <si>
    <r>
      <t>TiO</t>
    </r>
    <r>
      <rPr>
        <b/>
        <vertAlign val="subscript"/>
        <sz val="10"/>
        <rFont val="Arial"/>
        <family val="2"/>
      </rPr>
      <t>2</t>
    </r>
  </si>
  <si>
    <r>
      <t>Al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</si>
  <si>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r>
      <t>Fe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</si>
  <si>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r>
      <t>Na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</si>
  <si>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r>
      <t>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</si>
  <si>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</t>
    </r>
  </si>
  <si>
    <r>
      <t>Cr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</si>
  <si>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t>Cs</t>
  </si>
  <si>
    <r>
      <t>V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</t>
    </r>
  </si>
  <si>
    <r>
      <t>ZrO</t>
    </r>
    <r>
      <rPr>
        <b/>
        <vertAlign val="subscript"/>
        <sz val="10"/>
        <rFont val="Arial"/>
        <family val="2"/>
      </rPr>
      <t>2</t>
    </r>
  </si>
  <si>
    <t>The samples were ground to &lt;75m in a Tungsten Carbide milling vessel, roasted at 1000ºC to</t>
  </si>
  <si>
    <t>determine Loss On Ignition value and after adding 1g sample to 9g Li2B4O7 fused into a glass bead.  Major element</t>
  </si>
  <si>
    <t>analysis were executed on the fused bead using the  ARL9400XP+ spectrometer. Another aliquot of the sample</t>
  </si>
  <si>
    <t>was pressed in a powder briquette for trace element analyses.  Results for elements indicated with an *</t>
  </si>
  <si>
    <t>should be considered semi-quantitative.</t>
  </si>
  <si>
    <t>A blank and certified reference materials are analysed with each batch of samples and the first two columns represent one of these.</t>
  </si>
  <si>
    <t>Clifford Oliphant</t>
  </si>
  <si>
    <t>27 May 2008</t>
  </si>
  <si>
    <t>CO 1</t>
  </si>
  <si>
    <t>CO 3</t>
  </si>
  <si>
    <t>COO1</t>
  </si>
  <si>
    <t>COO3</t>
  </si>
  <si>
    <t>Sample</t>
  </si>
  <si>
    <r>
      <t>SiO</t>
    </r>
    <r>
      <rPr>
        <vertAlign val="subscript"/>
        <sz val="10"/>
        <color rgb="FF000000"/>
        <rFont val="Times New Roman"/>
        <family val="1"/>
      </rPr>
      <t>2</t>
    </r>
  </si>
  <si>
    <r>
      <t>Al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3</t>
    </r>
  </si>
  <si>
    <r>
      <t>K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O</t>
    </r>
  </si>
  <si>
    <r>
      <t>Fe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3</t>
    </r>
  </si>
  <si>
    <r>
      <t>TiO</t>
    </r>
    <r>
      <rPr>
        <vertAlign val="subscript"/>
        <sz val="10"/>
        <color rgb="FF000000"/>
        <rFont val="Times New Roman"/>
        <family val="1"/>
      </rPr>
      <t>2</t>
    </r>
  </si>
  <si>
    <t>Average</t>
  </si>
  <si>
    <t>Stdev</t>
  </si>
  <si>
    <r>
      <t xml:space="preserve">HILLIER, S., MARWA, E. M. M. &amp; RICE, C. M. 2013. On the mechanism of exfoliation of ‘Vermiculite’. </t>
    </r>
    <r>
      <rPr>
        <i/>
        <sz val="11"/>
        <rFont val="Calibri"/>
        <family val="2"/>
      </rPr>
      <t>Clay Minerals,</t>
    </r>
    <r>
      <rPr>
        <sz val="11"/>
        <rFont val="Calibri"/>
        <family val="2"/>
      </rPr>
      <t xml:space="preserve"> 48</t>
    </r>
    <r>
      <rPr>
        <b/>
        <sz val="11"/>
        <rFont val="Calibri"/>
        <family val="2"/>
      </rPr>
      <t>,</t>
    </r>
    <r>
      <rPr>
        <sz val="11"/>
        <rFont val="Calibri"/>
        <family val="2"/>
      </rPr>
      <t xml:space="preserve"> 563-582.</t>
    </r>
  </si>
  <si>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</si>
  <si>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</si>
  <si>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O</t>
    </r>
    <r>
      <rPr>
        <vertAlign val="subscript"/>
        <sz val="10"/>
        <rFont val="Arial"/>
        <family val="2"/>
      </rPr>
      <t>3</t>
    </r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</si>
  <si>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</rPr>
      <t>(t)</t>
    </r>
  </si>
  <si>
    <r>
      <t>Fe</t>
    </r>
    <r>
      <rPr>
        <sz val="10"/>
        <rFont val="Arial"/>
      </rPr>
      <t>O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</si>
  <si>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O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</si>
  <si>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O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</si>
  <si>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O</t>
    </r>
    <r>
      <rPr>
        <vertAlign val="subscript"/>
        <sz val="10"/>
        <rFont val="Arial"/>
        <family val="2"/>
      </rPr>
      <t>5</t>
    </r>
  </si>
  <si>
    <r>
      <t>Cr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O</t>
    </r>
    <r>
      <rPr>
        <vertAlign val="subscript"/>
        <sz val="10"/>
        <rFont val="Arial"/>
        <family val="2"/>
      </rPr>
      <t>3</t>
    </r>
  </si>
  <si>
    <t>L.O.I.</t>
  </si>
  <si>
    <t>Total</t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</si>
  <si>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O</t>
    </r>
    <r>
      <rPr>
        <vertAlign val="subscript"/>
        <sz val="10"/>
        <rFont val="Arial"/>
        <family val="2"/>
      </rPr>
      <t>3</t>
    </r>
  </si>
  <si>
    <t>Herminio</t>
  </si>
  <si>
    <t>VERM-0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</si>
</sst>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sz val="8"/>
      <color indexed="8"/>
      <name val="AvantGarde Bk BT"/>
      <family val="2"/>
    </font>
    <font>
      <sz val="10"/>
      <color indexed="8"/>
      <name val="AvantGarde Bk BT"/>
      <family val="2"/>
    </font>
    <font>
      <b/>
      <sz val="10"/>
      <name val="Arial"/>
      <family val="2"/>
    </font>
    <font>
      <b/>
      <sz val="10"/>
      <color indexed="8"/>
      <name val="AvantGarde Bk BT"/>
      <family val="2"/>
    </font>
    <font>
      <sz val="10"/>
      <name val="Arial"/>
      <family val="2"/>
    </font>
    <font>
      <sz val="9"/>
      <name val="Arial"/>
      <family val="2"/>
    </font>
    <font>
      <b/>
      <vertAlign val="subscript"/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vertAlign val="subscript"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1"/>
      <name val="Calibri"/>
      <family val="2"/>
    </font>
    <font>
      <b/>
      <sz val="11"/>
      <name val="Calibri"/>
      <family val="2"/>
    </font>
    <font>
      <vertAlign val="sub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3" fillId="0" borderId="0" xfId="0" applyFont="1"/>
    <xf numFmtId="0" fontId="6" fillId="0" borderId="0" xfId="0" applyFont="1"/>
    <xf numFmtId="0" fontId="3" fillId="0" borderId="0" xfId="0" quotePrefix="1" applyFont="1" applyAlignment="1">
      <alignment horizontal="justify"/>
    </xf>
    <xf numFmtId="0" fontId="0" fillId="0" borderId="0" xfId="0" quotePrefix="1"/>
    <xf numFmtId="1" fontId="0" fillId="0" borderId="0" xfId="0" applyNumberFormat="1"/>
    <xf numFmtId="2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/>
    <xf numFmtId="2" fontId="7" fillId="0" borderId="0" xfId="0" applyNumberFormat="1" applyFont="1"/>
    <xf numFmtId="15" fontId="0" fillId="0" borderId="0" xfId="0" quotePrefix="1" applyNumberFormat="1"/>
    <xf numFmtId="0" fontId="8" fillId="0" borderId="0" xfId="0" applyFont="1"/>
    <xf numFmtId="1" fontId="5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2" fontId="14" fillId="0" borderId="0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center" indent="4"/>
    </xf>
    <xf numFmtId="164" fontId="0" fillId="0" borderId="0" xfId="0" applyNumberFormat="1"/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78</xdr:row>
      <xdr:rowOff>0</xdr:rowOff>
    </xdr:from>
    <xdr:to>
      <xdr:col>1</xdr:col>
      <xdr:colOff>609600</xdr:colOff>
      <xdr:row>80</xdr:row>
      <xdr:rowOff>76200</xdr:rowOff>
    </xdr:to>
    <xdr:pic>
      <xdr:nvPicPr>
        <xdr:cNvPr id="1029" name="Picture 3" descr="SIGNAT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3230225"/>
          <a:ext cx="6096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47625</xdr:rowOff>
    </xdr:from>
    <xdr:to>
      <xdr:col>5</xdr:col>
      <xdr:colOff>619125</xdr:colOff>
      <xdr:row>6</xdr:row>
      <xdr:rowOff>28575</xdr:rowOff>
    </xdr:to>
    <xdr:pic>
      <xdr:nvPicPr>
        <xdr:cNvPr id="1030" name="Picture 4" descr="3 tale UP LOGO 17APRIL0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40862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16</xdr:row>
      <xdr:rowOff>57150</xdr:rowOff>
    </xdr:from>
    <xdr:to>
      <xdr:col>15</xdr:col>
      <xdr:colOff>475120</xdr:colOff>
      <xdr:row>27</xdr:row>
      <xdr:rowOff>37880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524125"/>
          <a:ext cx="9038095" cy="1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19050</xdr:rowOff>
    </xdr:from>
    <xdr:to>
      <xdr:col>15</xdr:col>
      <xdr:colOff>332267</xdr:colOff>
      <xdr:row>16</xdr:row>
      <xdr:rowOff>38037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000250"/>
          <a:ext cx="8866667" cy="5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82"/>
  <sheetViews>
    <sheetView tabSelected="1" topLeftCell="A28" workbookViewId="0">
      <selection activeCell="G31" sqref="G31"/>
    </sheetView>
  </sheetViews>
  <sheetFormatPr defaultRowHeight="12.75"/>
  <cols>
    <col min="1" max="1" width="10.7109375" customWidth="1"/>
    <col min="2" max="2" width="9.28515625" bestFit="1" customWidth="1"/>
    <col min="3" max="3" width="10.5703125" bestFit="1" customWidth="1"/>
    <col min="4" max="4" width="11.28515625" style="16" customWidth="1"/>
    <col min="5" max="6" width="11" customWidth="1"/>
    <col min="7" max="7" width="10.7109375" customWidth="1"/>
    <col min="8" max="8" width="11" customWidth="1"/>
    <col min="9" max="9" width="11.5703125" customWidth="1"/>
    <col min="10" max="10" width="11.42578125" customWidth="1"/>
    <col min="11" max="11" width="11.140625" customWidth="1"/>
    <col min="12" max="12" width="11.28515625" customWidth="1"/>
    <col min="13" max="14" width="11" customWidth="1"/>
    <col min="15" max="15" width="10.5703125" customWidth="1"/>
    <col min="16" max="16" width="11.28515625" customWidth="1"/>
    <col min="17" max="18" width="9.5703125" bestFit="1" customWidth="1"/>
    <col min="19" max="19" width="9.42578125" bestFit="1" customWidth="1"/>
    <col min="20" max="58" width="9.5703125" bestFit="1" customWidth="1"/>
    <col min="59" max="59" width="10.5703125" bestFit="1" customWidth="1"/>
    <col min="60" max="61" width="9.5703125" bestFit="1" customWidth="1"/>
    <col min="62" max="62" width="9.42578125" bestFit="1" customWidth="1"/>
    <col min="63" max="72" width="9.5703125" bestFit="1" customWidth="1"/>
    <col min="73" max="75" width="9.42578125" bestFit="1" customWidth="1"/>
    <col min="76" max="77" width="9.5703125" bestFit="1" customWidth="1"/>
    <col min="78" max="78" width="9.42578125" bestFit="1" customWidth="1"/>
    <col min="79" max="79" width="9.5703125" bestFit="1" customWidth="1"/>
    <col min="80" max="80" width="9.7109375" bestFit="1" customWidth="1"/>
    <col min="81" max="94" width="9.5703125" bestFit="1" customWidth="1"/>
    <col min="95" max="97" width="9.42578125" bestFit="1" customWidth="1"/>
    <col min="98" max="102" width="9.5703125" bestFit="1" customWidth="1"/>
    <col min="103" max="103" width="9.42578125" bestFit="1" customWidth="1"/>
  </cols>
  <sheetData>
    <row r="1" spans="1:9">
      <c r="C1" s="2"/>
    </row>
    <row r="8" spans="1:9" ht="26.25">
      <c r="A8" s="1" t="s">
        <v>0</v>
      </c>
      <c r="B8" s="1" t="s">
        <v>1</v>
      </c>
    </row>
    <row r="13" spans="1:9" ht="22.5">
      <c r="A13" s="3" t="s">
        <v>5</v>
      </c>
      <c r="B13" s="7" t="s">
        <v>14</v>
      </c>
      <c r="C13" t="s">
        <v>13</v>
      </c>
    </row>
    <row r="14" spans="1:9" ht="22.5">
      <c r="A14" s="3" t="s">
        <v>6</v>
      </c>
      <c r="B14" s="7" t="s">
        <v>14</v>
      </c>
      <c r="C14" t="s">
        <v>74</v>
      </c>
      <c r="G14" s="4" t="s">
        <v>17</v>
      </c>
      <c r="H14" s="8" t="s">
        <v>16</v>
      </c>
      <c r="I14" t="s">
        <v>15</v>
      </c>
    </row>
    <row r="15" spans="1:9">
      <c r="A15" s="5" t="s">
        <v>7</v>
      </c>
      <c r="C15" s="5" t="s">
        <v>8</v>
      </c>
      <c r="G15" s="5" t="s">
        <v>9</v>
      </c>
    </row>
    <row r="16" spans="1:9">
      <c r="A16" s="5"/>
    </row>
    <row r="17" spans="1:120">
      <c r="A17" s="6" t="s">
        <v>10</v>
      </c>
    </row>
    <row r="18" spans="1:120">
      <c r="A18" s="6" t="s">
        <v>11</v>
      </c>
    </row>
    <row r="19" spans="1:120">
      <c r="A19" s="6" t="s">
        <v>12</v>
      </c>
    </row>
    <row r="20" spans="1:120">
      <c r="A20" s="6"/>
    </row>
    <row r="21" spans="1:120">
      <c r="A21" s="2" t="s">
        <v>2</v>
      </c>
      <c r="B21" t="s">
        <v>92</v>
      </c>
    </row>
    <row r="23" spans="1:120">
      <c r="A23" s="2" t="s">
        <v>3</v>
      </c>
      <c r="B23" s="18" t="s">
        <v>93</v>
      </c>
    </row>
    <row r="25" spans="1:120">
      <c r="A25" s="2" t="s">
        <v>4</v>
      </c>
      <c r="B25" t="s">
        <v>86</v>
      </c>
    </row>
    <row r="26" spans="1:120">
      <c r="B26" t="s">
        <v>87</v>
      </c>
    </row>
    <row r="27" spans="1:120" s="11" customFormat="1">
      <c r="A27" s="16"/>
      <c r="B27" s="16" t="s">
        <v>88</v>
      </c>
      <c r="C27" s="16"/>
      <c r="D27" s="16"/>
      <c r="E27" s="16"/>
      <c r="F27" s="16"/>
      <c r="G27" s="16"/>
      <c r="H27" s="16"/>
      <c r="I27" s="16"/>
      <c r="J27" s="16"/>
    </row>
    <row r="28" spans="1:120">
      <c r="A28" s="16"/>
      <c r="B28" s="17" t="s">
        <v>89</v>
      </c>
      <c r="C28" s="17"/>
      <c r="D28" s="17"/>
      <c r="E28" s="17"/>
      <c r="F28" s="17"/>
      <c r="G28" s="17"/>
      <c r="H28" s="17"/>
      <c r="I28" s="17"/>
      <c r="J28" s="17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</row>
    <row r="29" spans="1:120">
      <c r="A29" s="16"/>
      <c r="B29" s="17" t="s">
        <v>90</v>
      </c>
      <c r="C29" s="17"/>
      <c r="D29" s="17"/>
      <c r="E29" s="17"/>
      <c r="F29" s="17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>
      <c r="A30" s="16"/>
      <c r="B30" s="17" t="s">
        <v>91</v>
      </c>
      <c r="C30" s="21"/>
      <c r="G30" s="14"/>
      <c r="H30" s="14"/>
      <c r="I30" s="17"/>
      <c r="J30" s="14"/>
      <c r="K30" s="14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</row>
    <row r="31" spans="1:120">
      <c r="A31" s="12" t="s">
        <v>18</v>
      </c>
      <c r="B31" s="13" t="s">
        <v>19</v>
      </c>
      <c r="C31" s="24" t="s">
        <v>20</v>
      </c>
      <c r="D31" s="24" t="s">
        <v>94</v>
      </c>
      <c r="E31" s="24" t="s">
        <v>95</v>
      </c>
      <c r="F31" s="24" t="s">
        <v>119</v>
      </c>
      <c r="G31" t="s">
        <v>120</v>
      </c>
      <c r="H31" s="22"/>
      <c r="I31" s="22"/>
      <c r="J31" s="22"/>
      <c r="K31" s="22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</row>
    <row r="32" spans="1:120" ht="15.75">
      <c r="A32" s="12" t="s">
        <v>75</v>
      </c>
      <c r="B32" s="13">
        <v>65.8</v>
      </c>
      <c r="C32" s="14">
        <v>65.632930000000002</v>
      </c>
      <c r="D32" s="14">
        <v>46.478299999999997</v>
      </c>
      <c r="E32" s="14">
        <v>45.835819999999998</v>
      </c>
      <c r="F32" t="s">
        <v>107</v>
      </c>
      <c r="G32" s="10">
        <v>39.744274129858177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</row>
    <row r="33" spans="1:120" ht="15.75">
      <c r="A33" s="12" t="s">
        <v>76</v>
      </c>
      <c r="B33" s="13">
        <v>0.68</v>
      </c>
      <c r="C33" s="14">
        <v>0.68106999999999995</v>
      </c>
      <c r="D33" s="14">
        <v>0.91103999999999996</v>
      </c>
      <c r="E33" s="14">
        <v>0.89241999999999999</v>
      </c>
      <c r="F33" t="s">
        <v>108</v>
      </c>
      <c r="G33" s="10">
        <v>0.87790549144729091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</row>
    <row r="34" spans="1:120" ht="15.75">
      <c r="A34" s="12" t="s">
        <v>77</v>
      </c>
      <c r="B34" s="13">
        <v>14.67</v>
      </c>
      <c r="C34" s="14">
        <v>15.10059</v>
      </c>
      <c r="D34" s="14">
        <v>8.9593000000000007</v>
      </c>
      <c r="E34" s="14">
        <v>9.0282699999999991</v>
      </c>
      <c r="F34" t="s">
        <v>109</v>
      </c>
      <c r="G34" s="10">
        <v>8.3632781320926455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</row>
    <row r="35" spans="1:120" ht="15.75">
      <c r="A35" s="12" t="s">
        <v>78</v>
      </c>
      <c r="B35" s="13">
        <v>3.75</v>
      </c>
      <c r="C35" s="14">
        <v>3.73407</v>
      </c>
      <c r="D35" s="14">
        <v>7.5188100000000002</v>
      </c>
      <c r="E35" s="14">
        <v>7.4333499999999999</v>
      </c>
      <c r="F35" s="16" t="s">
        <v>118</v>
      </c>
      <c r="G35" s="10">
        <v>7.0614379191682195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</row>
    <row r="36" spans="1:120">
      <c r="A36" s="12" t="s">
        <v>25</v>
      </c>
      <c r="B36" s="13">
        <v>5.6000000000000001E-2</v>
      </c>
      <c r="C36" s="14">
        <v>5.389E-2</v>
      </c>
      <c r="D36" s="14">
        <v>6.7629999999999996E-2</v>
      </c>
      <c r="E36" s="14">
        <v>6.6830000000000001E-2</v>
      </c>
      <c r="F36" s="33" t="s">
        <v>25</v>
      </c>
      <c r="G36" s="33">
        <v>4.9318449994715817E-2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</row>
    <row r="37" spans="1:120">
      <c r="A37" s="12" t="s">
        <v>26</v>
      </c>
      <c r="B37" s="13">
        <v>2.2999999999999998</v>
      </c>
      <c r="C37" s="14">
        <v>2.2097199999999999</v>
      </c>
      <c r="D37" s="14">
        <v>21.484459999999999</v>
      </c>
      <c r="E37" s="14">
        <v>20.877569999999999</v>
      </c>
      <c r="F37" t="s">
        <v>26</v>
      </c>
      <c r="G37" s="10">
        <v>22.704193433563621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</row>
    <row r="38" spans="1:120">
      <c r="A38" s="12" t="s">
        <v>27</v>
      </c>
      <c r="B38" s="13">
        <v>2.5</v>
      </c>
      <c r="C38" s="14">
        <v>2.6475499999999998</v>
      </c>
      <c r="D38" s="14">
        <v>2.9636200000000001</v>
      </c>
      <c r="E38" s="14">
        <v>1.9997400000000001</v>
      </c>
      <c r="F38" t="s">
        <v>27</v>
      </c>
      <c r="G38" s="10">
        <v>5.7186226030526965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</row>
    <row r="39" spans="1:120" ht="15.75">
      <c r="A39" s="12" t="s">
        <v>79</v>
      </c>
      <c r="B39" s="13">
        <v>3.77</v>
      </c>
      <c r="C39" s="14">
        <v>3.8003200000000001</v>
      </c>
      <c r="D39" s="14">
        <v>5.5700000000000003E-3</v>
      </c>
      <c r="E39" s="14">
        <v>2.85182</v>
      </c>
      <c r="F39" t="s">
        <v>112</v>
      </c>
      <c r="G39" s="34">
        <v>0.01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</row>
    <row r="40" spans="1:120" ht="15.75">
      <c r="A40" s="12" t="s">
        <v>80</v>
      </c>
      <c r="B40" s="12">
        <v>4.63</v>
      </c>
      <c r="C40" s="14">
        <v>4.6137499999999996</v>
      </c>
      <c r="D40" s="14">
        <v>4.53505</v>
      </c>
      <c r="E40" s="14">
        <v>3.3780299999999999</v>
      </c>
      <c r="F40" t="s">
        <v>113</v>
      </c>
      <c r="G40" s="10">
        <v>4.8108664708191302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</row>
    <row r="41" spans="1:120" ht="15.75">
      <c r="A41" s="12" t="s">
        <v>81</v>
      </c>
      <c r="B41" s="12">
        <v>0.28000000000000003</v>
      </c>
      <c r="C41" s="14">
        <v>0.28079999999999999</v>
      </c>
      <c r="D41" s="14">
        <v>0.72289999999999999</v>
      </c>
      <c r="E41" s="14">
        <v>0.64434000000000002</v>
      </c>
      <c r="F41" s="33" t="s">
        <v>114</v>
      </c>
      <c r="G41" s="10">
        <v>2.8082778302442217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</row>
    <row r="42" spans="1:120" ht="15.75">
      <c r="A42" s="12" t="s">
        <v>82</v>
      </c>
      <c r="B42" s="12">
        <v>8.0000000000000002E-3</v>
      </c>
      <c r="C42" s="14">
        <v>1.4460000000000001E-2</v>
      </c>
      <c r="D42" s="14">
        <v>4.9110000000000001E-2</v>
      </c>
      <c r="E42" s="14">
        <v>4.6640000000000001E-2</v>
      </c>
      <c r="F42" s="33" t="s">
        <v>115</v>
      </c>
      <c r="G42" s="33">
        <v>2.1043774715790393E-2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</row>
    <row r="43" spans="1:120">
      <c r="A43" s="12" t="s">
        <v>32</v>
      </c>
      <c r="B43" s="12">
        <v>4.3E-3</v>
      </c>
      <c r="C43" s="14">
        <v>1.6459999999999999E-2</v>
      </c>
      <c r="D43" s="14">
        <v>3.0759999999999999E-2</v>
      </c>
      <c r="E43" s="14">
        <v>3.2059999999999998E-2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</row>
    <row r="44" spans="1:120" ht="14.25">
      <c r="A44" s="12" t="s">
        <v>84</v>
      </c>
      <c r="B44" s="13">
        <v>1.1599999999999999E-2</v>
      </c>
      <c r="C44" s="14">
        <v>1.231E-2</v>
      </c>
      <c r="D44" s="14">
        <v>6.1000000000000004E-3</v>
      </c>
      <c r="E44" s="14">
        <v>6.2700000000000004E-3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</row>
    <row r="45" spans="1:120" ht="14.25">
      <c r="A45" s="12" t="s">
        <v>85</v>
      </c>
      <c r="B45" s="13">
        <v>3.1699999999999999E-2</v>
      </c>
      <c r="C45" s="14">
        <v>0.02</v>
      </c>
      <c r="D45" s="14">
        <v>1.91E-3</v>
      </c>
      <c r="E45" s="14">
        <v>2.2399999999999998E-3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</row>
    <row r="46" spans="1:120">
      <c r="A46" s="12" t="s">
        <v>60</v>
      </c>
      <c r="B46" s="13">
        <v>1.32</v>
      </c>
      <c r="C46" s="14">
        <v>1.2871300000000001</v>
      </c>
      <c r="D46" s="14">
        <v>7.1090799999999996</v>
      </c>
      <c r="E46" s="14">
        <v>7.0754700000000001</v>
      </c>
      <c r="F46" t="s">
        <v>116</v>
      </c>
      <c r="G46" s="10">
        <v>7.83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</row>
    <row r="47" spans="1:120">
      <c r="A47" s="12" t="s">
        <v>61</v>
      </c>
      <c r="B47" s="13">
        <v>99.82</v>
      </c>
      <c r="C47" s="14">
        <f>SUM(C32:C46)</f>
        <v>100.10504999999999</v>
      </c>
      <c r="D47" s="14">
        <f>SUM(D32:D46)</f>
        <v>100.84364000000001</v>
      </c>
      <c r="E47" s="14">
        <f>SUM(E32:E46)</f>
        <v>100.17086999999999</v>
      </c>
      <c r="F47" s="16" t="s">
        <v>117</v>
      </c>
      <c r="G47" s="10">
        <f>SUM(G32:G46)</f>
        <v>99.999218234956516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</row>
    <row r="48" spans="1:120">
      <c r="A48" s="12"/>
      <c r="B48" s="23"/>
      <c r="C48" s="14"/>
      <c r="D48" s="14"/>
      <c r="E48" s="14"/>
      <c r="F48" s="20"/>
      <c r="G48" s="20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</row>
    <row r="49" spans="1:103" ht="12" customHeight="1">
      <c r="A49" s="12" t="s">
        <v>33</v>
      </c>
      <c r="B49" s="12" t="s">
        <v>19</v>
      </c>
      <c r="C49" s="25" t="s">
        <v>20</v>
      </c>
      <c r="D49" s="25" t="s">
        <v>96</v>
      </c>
      <c r="E49" s="25" t="s">
        <v>97</v>
      </c>
      <c r="F49" s="15"/>
      <c r="G49" s="15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</row>
    <row r="50" spans="1:103">
      <c r="A50" s="12" t="s">
        <v>34</v>
      </c>
      <c r="B50" s="12">
        <v>1.6</v>
      </c>
      <c r="C50" s="15">
        <v>3</v>
      </c>
      <c r="D50" s="15">
        <v>4.4771099999999997</v>
      </c>
      <c r="E50" s="15">
        <v>3.6654</v>
      </c>
      <c r="F50" s="15"/>
      <c r="G50" s="15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</row>
    <row r="51" spans="1:103">
      <c r="A51" s="12" t="s">
        <v>35</v>
      </c>
      <c r="B51" s="12">
        <v>20</v>
      </c>
      <c r="C51" s="15">
        <v>26.877520000000001</v>
      </c>
      <c r="D51" s="15">
        <v>118.12398</v>
      </c>
      <c r="E51" s="15">
        <v>116.46974</v>
      </c>
      <c r="F51" s="15"/>
      <c r="G51" s="15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</row>
    <row r="52" spans="1:103">
      <c r="A52" s="12" t="s">
        <v>36</v>
      </c>
      <c r="B52" s="12">
        <v>22</v>
      </c>
      <c r="C52" s="15">
        <v>20.178460000000001</v>
      </c>
      <c r="D52" s="15">
        <v>11.26065</v>
      </c>
      <c r="E52" s="15">
        <v>9.6853099999999994</v>
      </c>
      <c r="F52" s="15"/>
      <c r="G52" s="15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</row>
    <row r="53" spans="1:103">
      <c r="A53" s="12" t="s">
        <v>37</v>
      </c>
      <c r="B53" s="12">
        <v>1.2</v>
      </c>
      <c r="C53" s="15">
        <v>1</v>
      </c>
      <c r="D53" s="15">
        <v>1</v>
      </c>
      <c r="E53" s="15">
        <v>1</v>
      </c>
      <c r="F53" s="15"/>
      <c r="G53" s="15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</row>
    <row r="54" spans="1:103">
      <c r="A54" s="12" t="s">
        <v>38</v>
      </c>
      <c r="B54" s="12">
        <v>21</v>
      </c>
      <c r="C54" s="15">
        <v>20.976089999999999</v>
      </c>
      <c r="D54" s="15">
        <v>2</v>
      </c>
      <c r="E54" s="15">
        <v>2</v>
      </c>
      <c r="F54" s="15"/>
      <c r="G54" s="15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</row>
    <row r="55" spans="1:103">
      <c r="A55" s="12" t="s">
        <v>39</v>
      </c>
      <c r="B55" s="12">
        <v>34</v>
      </c>
      <c r="C55" s="15">
        <v>39.35463</v>
      </c>
      <c r="D55" s="15">
        <v>283.25608</v>
      </c>
      <c r="E55" s="15">
        <v>271.06231000000002</v>
      </c>
      <c r="F55" s="15"/>
      <c r="G55" s="15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</row>
    <row r="56" spans="1:103">
      <c r="A56" s="12" t="s">
        <v>40</v>
      </c>
      <c r="B56" s="12">
        <v>53</v>
      </c>
      <c r="C56" s="15">
        <v>51.205950000000001</v>
      </c>
      <c r="D56" s="15">
        <v>3</v>
      </c>
      <c r="E56" s="15">
        <v>3</v>
      </c>
      <c r="F56" s="15"/>
      <c r="G56" s="15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</row>
    <row r="57" spans="1:103">
      <c r="A57" s="12" t="s">
        <v>41</v>
      </c>
      <c r="B57" s="12">
        <v>185</v>
      </c>
      <c r="C57" s="15">
        <v>183.47380999999999</v>
      </c>
      <c r="D57" s="15">
        <v>427.37110999999999</v>
      </c>
      <c r="E57" s="15">
        <v>353.22275000000002</v>
      </c>
      <c r="F57" s="15"/>
      <c r="G57" s="15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</row>
    <row r="58" spans="1:103">
      <c r="A58" s="12" t="s">
        <v>42</v>
      </c>
      <c r="B58" s="12">
        <v>570</v>
      </c>
      <c r="C58" s="15">
        <v>577.71555999999998</v>
      </c>
      <c r="D58" s="15">
        <v>107.16072</v>
      </c>
      <c r="E58" s="15">
        <v>89.460880000000003</v>
      </c>
      <c r="F58" s="15"/>
      <c r="G58" s="15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</row>
    <row r="59" spans="1:103">
      <c r="A59" s="12" t="s">
        <v>43</v>
      </c>
      <c r="B59" s="12">
        <v>42</v>
      </c>
      <c r="C59" s="15">
        <v>46.06091</v>
      </c>
      <c r="D59" s="15">
        <v>3.81412</v>
      </c>
      <c r="E59" s="15">
        <v>3.3982700000000001</v>
      </c>
      <c r="F59" s="15"/>
      <c r="G59" s="15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</row>
    <row r="60" spans="1:103">
      <c r="A60" s="12" t="s">
        <v>44</v>
      </c>
      <c r="B60" s="12">
        <v>8</v>
      </c>
      <c r="C60" s="15">
        <v>10.18338</v>
      </c>
      <c r="D60" s="15">
        <v>3</v>
      </c>
      <c r="E60" s="15">
        <v>3</v>
      </c>
      <c r="F60" s="15"/>
      <c r="G60" s="15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</row>
    <row r="61" spans="1:103">
      <c r="A61" s="12" t="s">
        <v>45</v>
      </c>
      <c r="B61" s="12">
        <v>450</v>
      </c>
      <c r="C61" s="15">
        <v>539.79646000000002</v>
      </c>
      <c r="D61" s="15">
        <v>6</v>
      </c>
      <c r="E61" s="15">
        <v>6</v>
      </c>
      <c r="F61" s="15"/>
      <c r="G61" s="15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</row>
    <row r="62" spans="1:103">
      <c r="A62" s="12" t="s">
        <v>46</v>
      </c>
      <c r="B62" s="12">
        <v>19</v>
      </c>
      <c r="C62" s="15">
        <v>10.08897</v>
      </c>
      <c r="D62" s="15">
        <v>3</v>
      </c>
      <c r="E62" s="15">
        <v>3</v>
      </c>
      <c r="F62" s="15"/>
      <c r="G62" s="15"/>
    </row>
    <row r="63" spans="1:103">
      <c r="A63" s="12" t="s">
        <v>47</v>
      </c>
      <c r="B63" s="12">
        <v>48</v>
      </c>
      <c r="C63" s="15">
        <v>49.495339999999999</v>
      </c>
      <c r="D63" s="15">
        <v>77.313940000000002</v>
      </c>
      <c r="E63" s="15">
        <v>79.492490000000004</v>
      </c>
      <c r="F63" s="15"/>
      <c r="G63" s="15"/>
    </row>
    <row r="64" spans="1:103">
      <c r="A64" s="12" t="s">
        <v>48</v>
      </c>
      <c r="B64" s="12">
        <v>235</v>
      </c>
      <c r="C64" s="15">
        <v>229.36424</v>
      </c>
      <c r="D64" s="15">
        <v>22.459890000000001</v>
      </c>
      <c r="E64" s="15">
        <v>22.871500000000001</v>
      </c>
      <c r="F64" s="15"/>
      <c r="G64" s="15"/>
    </row>
    <row r="65" spans="1:7">
      <c r="A65" s="12" t="s">
        <v>49</v>
      </c>
      <c r="B65" s="12">
        <v>450</v>
      </c>
      <c r="C65" s="15">
        <v>686.78461000000004</v>
      </c>
      <c r="D65" s="15">
        <v>61.763750000000002</v>
      </c>
      <c r="E65" s="15">
        <v>106416.61</v>
      </c>
      <c r="F65" s="15"/>
      <c r="G65" s="15"/>
    </row>
    <row r="66" spans="1:7">
      <c r="A66" s="12" t="s">
        <v>50</v>
      </c>
      <c r="B66" s="12">
        <v>65</v>
      </c>
      <c r="C66" s="15">
        <v>68.117590000000007</v>
      </c>
      <c r="D66" s="15">
        <v>74.956990000000005</v>
      </c>
      <c r="E66" s="15">
        <v>59.23845</v>
      </c>
      <c r="F66" s="15"/>
      <c r="G66" s="15"/>
    </row>
    <row r="67" spans="1:7">
      <c r="A67" s="12" t="s">
        <v>51</v>
      </c>
      <c r="B67" s="12">
        <v>55</v>
      </c>
      <c r="C67" s="15">
        <v>56.841999999999999</v>
      </c>
      <c r="D67" s="15">
        <v>319.59983999999997</v>
      </c>
      <c r="E67" s="15">
        <v>267.63637999999997</v>
      </c>
      <c r="F67" s="15"/>
      <c r="G67" s="15"/>
    </row>
    <row r="68" spans="1:7">
      <c r="A68" s="12" t="s">
        <v>52</v>
      </c>
      <c r="B68" s="12">
        <v>1050</v>
      </c>
      <c r="C68" s="15">
        <v>2138.1893</v>
      </c>
      <c r="D68" s="15">
        <v>3193.9312</v>
      </c>
      <c r="E68" s="15">
        <v>3369.8924999999999</v>
      </c>
      <c r="F68" s="15"/>
      <c r="G68" s="15"/>
    </row>
    <row r="69" spans="1:7">
      <c r="A69" s="12" t="s">
        <v>53</v>
      </c>
      <c r="B69" s="12">
        <v>140</v>
      </c>
      <c r="C69" s="15">
        <v>465.40609999999998</v>
      </c>
      <c r="D69" s="15">
        <v>6649.1334999999999</v>
      </c>
      <c r="E69" s="15">
        <v>581.37089000000003</v>
      </c>
      <c r="F69" s="15"/>
      <c r="G69" s="15"/>
    </row>
    <row r="70" spans="1:7">
      <c r="A70" s="12" t="s">
        <v>54</v>
      </c>
      <c r="B70" s="12">
        <v>7</v>
      </c>
      <c r="C70" s="15">
        <v>8.00976</v>
      </c>
      <c r="D70" s="15">
        <v>3.7778200000000002</v>
      </c>
      <c r="E70" s="15">
        <v>5.4702999999999999</v>
      </c>
      <c r="F70" s="15"/>
      <c r="G70" s="15"/>
    </row>
    <row r="71" spans="1:7">
      <c r="A71" s="12" t="s">
        <v>55</v>
      </c>
      <c r="B71" s="12">
        <v>65</v>
      </c>
      <c r="C71" s="15">
        <v>57.162239999999997</v>
      </c>
      <c r="D71" s="15">
        <v>16.806000000000001</v>
      </c>
      <c r="E71" s="15">
        <v>16.806000000000001</v>
      </c>
      <c r="F71" s="15"/>
      <c r="G71" s="15"/>
    </row>
    <row r="72" spans="1:7">
      <c r="A72" s="12" t="s">
        <v>83</v>
      </c>
      <c r="B72" s="12">
        <v>5</v>
      </c>
      <c r="C72" s="15">
        <v>9.4320000000000004</v>
      </c>
      <c r="D72" s="15">
        <v>16.388909999999999</v>
      </c>
      <c r="E72" s="15">
        <v>11.23695</v>
      </c>
      <c r="F72" s="15"/>
      <c r="G72" s="15"/>
    </row>
    <row r="73" spans="1:7">
      <c r="A73" s="12" t="s">
        <v>69</v>
      </c>
      <c r="B73" s="12">
        <v>1400</v>
      </c>
      <c r="C73" s="15">
        <v>1420.2578000000001</v>
      </c>
      <c r="D73" s="15">
        <v>388.47602999999998</v>
      </c>
      <c r="E73" s="15">
        <v>245.85122000000001</v>
      </c>
      <c r="F73" s="15"/>
      <c r="G73" s="15"/>
    </row>
    <row r="74" spans="1:7">
      <c r="A74" s="12" t="s">
        <v>71</v>
      </c>
      <c r="B74" s="12">
        <v>75</v>
      </c>
      <c r="C74" s="15">
        <v>52.059980000000003</v>
      </c>
      <c r="D74" s="15">
        <v>14.811450000000001</v>
      </c>
      <c r="E74" s="15">
        <v>11.0093</v>
      </c>
      <c r="F74" s="15"/>
      <c r="G74" s="15"/>
    </row>
    <row r="75" spans="1:7">
      <c r="A75" s="12" t="s">
        <v>70</v>
      </c>
      <c r="B75" s="12">
        <v>135</v>
      </c>
      <c r="C75" s="15">
        <v>140.32033999999999</v>
      </c>
      <c r="D75" s="15">
        <v>43.712989999999998</v>
      </c>
      <c r="E75" s="15">
        <v>24.202629999999999</v>
      </c>
    </row>
    <row r="76" spans="1:7">
      <c r="A76" s="12"/>
    </row>
    <row r="77" spans="1:7">
      <c r="A77" t="s">
        <v>56</v>
      </c>
    </row>
    <row r="79" spans="1:7">
      <c r="A79" t="s">
        <v>57</v>
      </c>
    </row>
    <row r="82" spans="2:2">
      <c r="B82" t="s">
        <v>73</v>
      </c>
    </row>
  </sheetData>
  <phoneticPr fontId="0" type="noConversion"/>
  <pageMargins left="0.75" right="0.75" top="1" bottom="1" header="0.5" footer="0.5"/>
  <pageSetup scale="60" orientation="portrait" r:id="rId1"/>
  <headerFooter alignWithMargins="0">
    <oddHeader>&amp;L&amp;F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29" workbookViewId="0">
      <selection activeCell="A48" sqref="A48:C51"/>
    </sheetView>
  </sheetViews>
  <sheetFormatPr defaultRowHeight="12.75"/>
  <sheetData>
    <row r="1" spans="1:3">
      <c r="A1" t="s">
        <v>62</v>
      </c>
    </row>
    <row r="3" spans="1:3">
      <c r="B3" t="s">
        <v>63</v>
      </c>
      <c r="C3" t="s">
        <v>64</v>
      </c>
    </row>
    <row r="4" spans="1:3">
      <c r="A4" t="s">
        <v>21</v>
      </c>
      <c r="B4">
        <v>0.4</v>
      </c>
      <c r="C4">
        <v>0.02</v>
      </c>
    </row>
    <row r="5" spans="1:3">
      <c r="A5" t="s">
        <v>22</v>
      </c>
      <c r="B5">
        <v>0.03</v>
      </c>
      <c r="C5">
        <v>3.2000000000000002E-3</v>
      </c>
    </row>
    <row r="6" spans="1:3">
      <c r="A6" t="s">
        <v>23</v>
      </c>
      <c r="B6">
        <v>0.3</v>
      </c>
      <c r="C6">
        <v>0.01</v>
      </c>
    </row>
    <row r="7" spans="1:3">
      <c r="A7" t="s">
        <v>24</v>
      </c>
      <c r="B7">
        <v>0.3</v>
      </c>
      <c r="C7">
        <v>9.7000000000000003E-3</v>
      </c>
    </row>
    <row r="8" spans="1:3">
      <c r="A8" t="s">
        <v>25</v>
      </c>
      <c r="B8">
        <v>6.4999999999999997E-3</v>
      </c>
      <c r="C8">
        <v>1.2999999999999999E-3</v>
      </c>
    </row>
    <row r="9" spans="1:3">
      <c r="A9" t="s">
        <v>26</v>
      </c>
      <c r="B9">
        <v>0.1</v>
      </c>
      <c r="C9">
        <v>1.18E-2</v>
      </c>
    </row>
    <row r="10" spans="1:3">
      <c r="A10" t="s">
        <v>27</v>
      </c>
      <c r="B10">
        <v>7.0000000000000007E-2</v>
      </c>
      <c r="C10">
        <v>0.01</v>
      </c>
    </row>
    <row r="11" spans="1:3">
      <c r="A11" t="s">
        <v>28</v>
      </c>
      <c r="B11">
        <v>0.11</v>
      </c>
      <c r="C11">
        <v>2.6499999999999999E-2</v>
      </c>
    </row>
    <row r="12" spans="1:3">
      <c r="A12" t="s">
        <v>29</v>
      </c>
      <c r="B12">
        <v>0.06</v>
      </c>
      <c r="C12">
        <v>5.0000000000000001E-3</v>
      </c>
    </row>
    <row r="13" spans="1:3">
      <c r="A13" t="s">
        <v>30</v>
      </c>
      <c r="B13">
        <v>0.08</v>
      </c>
      <c r="C13">
        <v>0.01</v>
      </c>
    </row>
    <row r="14" spans="1:3">
      <c r="A14" t="s">
        <v>31</v>
      </c>
      <c r="B14">
        <v>5.3E-3</v>
      </c>
      <c r="C14">
        <v>5.9999999999999995E-4</v>
      </c>
    </row>
    <row r="15" spans="1:3">
      <c r="A15" t="s">
        <v>32</v>
      </c>
      <c r="B15">
        <v>0.01</v>
      </c>
      <c r="C15">
        <v>1.2999999999999999E-3</v>
      </c>
    </row>
    <row r="16" spans="1:3">
      <c r="A16" t="s">
        <v>58</v>
      </c>
      <c r="B16">
        <v>1.8E-3</v>
      </c>
      <c r="C16">
        <v>8.0000000000000004E-4</v>
      </c>
    </row>
    <row r="17" spans="1:6">
      <c r="A17" t="s">
        <v>59</v>
      </c>
      <c r="B17">
        <v>5.0000000000000001E-3</v>
      </c>
      <c r="C17">
        <v>8.9999999999999998E-4</v>
      </c>
    </row>
    <row r="18" spans="1:6">
      <c r="A18" t="s">
        <v>65</v>
      </c>
      <c r="B18">
        <v>3.7000000000000002E-3</v>
      </c>
      <c r="C18">
        <v>2.9999999999999997E-4</v>
      </c>
    </row>
    <row r="20" spans="1:6">
      <c r="A20" t="s">
        <v>66</v>
      </c>
    </row>
    <row r="22" spans="1:6">
      <c r="A22" s="19"/>
      <c r="B22" s="19" t="s">
        <v>67</v>
      </c>
      <c r="C22" s="19" t="s">
        <v>64</v>
      </c>
      <c r="D22" s="19"/>
      <c r="E22" s="19"/>
      <c r="F22" s="19"/>
    </row>
    <row r="23" spans="1:6">
      <c r="A23" t="s">
        <v>68</v>
      </c>
      <c r="B23">
        <v>10</v>
      </c>
      <c r="C23">
        <v>3</v>
      </c>
    </row>
    <row r="24" spans="1:6">
      <c r="A24" t="s">
        <v>35</v>
      </c>
      <c r="B24">
        <v>3</v>
      </c>
      <c r="C24">
        <v>2</v>
      </c>
    </row>
    <row r="25" spans="1:6">
      <c r="A25" t="s">
        <v>36</v>
      </c>
      <c r="B25">
        <v>2</v>
      </c>
      <c r="C25">
        <v>2</v>
      </c>
    </row>
    <row r="26" spans="1:6">
      <c r="A26" t="s">
        <v>37</v>
      </c>
      <c r="B26">
        <v>1</v>
      </c>
      <c r="C26">
        <v>1</v>
      </c>
    </row>
    <row r="27" spans="1:6">
      <c r="A27" t="s">
        <v>38</v>
      </c>
      <c r="B27">
        <v>3</v>
      </c>
      <c r="C27">
        <v>2</v>
      </c>
    </row>
    <row r="28" spans="1:6">
      <c r="A28" t="s">
        <v>39</v>
      </c>
      <c r="B28">
        <v>6</v>
      </c>
      <c r="C28">
        <v>3</v>
      </c>
    </row>
    <row r="29" spans="1:6">
      <c r="A29" t="s">
        <v>40</v>
      </c>
      <c r="B29">
        <v>3</v>
      </c>
      <c r="C29">
        <v>3</v>
      </c>
    </row>
    <row r="30" spans="1:6">
      <c r="A30" t="s">
        <v>41</v>
      </c>
      <c r="B30">
        <v>4</v>
      </c>
      <c r="C30">
        <v>2</v>
      </c>
    </row>
    <row r="31" spans="1:6">
      <c r="A31" t="s">
        <v>42</v>
      </c>
      <c r="B31">
        <v>4</v>
      </c>
      <c r="C31">
        <v>3</v>
      </c>
    </row>
    <row r="32" spans="1:6">
      <c r="A32" t="s">
        <v>43</v>
      </c>
      <c r="B32">
        <v>2</v>
      </c>
      <c r="C32">
        <v>3</v>
      </c>
    </row>
    <row r="33" spans="1:3">
      <c r="A33" t="s">
        <v>44</v>
      </c>
      <c r="B33">
        <v>2</v>
      </c>
      <c r="C33">
        <v>3</v>
      </c>
    </row>
    <row r="34" spans="1:3">
      <c r="A34" t="s">
        <v>45</v>
      </c>
      <c r="B34">
        <v>10</v>
      </c>
      <c r="C34">
        <v>6</v>
      </c>
    </row>
    <row r="35" spans="1:3">
      <c r="A35" t="s">
        <v>46</v>
      </c>
      <c r="B35">
        <v>4</v>
      </c>
      <c r="C35">
        <v>3</v>
      </c>
    </row>
    <row r="36" spans="1:3">
      <c r="A36" t="s">
        <v>47</v>
      </c>
      <c r="B36">
        <v>4</v>
      </c>
      <c r="C36">
        <v>4</v>
      </c>
    </row>
    <row r="37" spans="1:3">
      <c r="A37" t="s">
        <v>48</v>
      </c>
      <c r="B37">
        <v>6</v>
      </c>
      <c r="C37">
        <v>10</v>
      </c>
    </row>
    <row r="38" spans="1:3">
      <c r="A38" t="s">
        <v>69</v>
      </c>
      <c r="B38">
        <v>14</v>
      </c>
      <c r="C38">
        <v>5</v>
      </c>
    </row>
    <row r="39" spans="1:3">
      <c r="A39" t="s">
        <v>70</v>
      </c>
      <c r="B39">
        <v>14</v>
      </c>
      <c r="C39">
        <v>6</v>
      </c>
    </row>
    <row r="40" spans="1:3">
      <c r="A40" t="s">
        <v>49</v>
      </c>
      <c r="B40">
        <v>100</v>
      </c>
      <c r="C40">
        <v>11</v>
      </c>
    </row>
    <row r="41" spans="1:3">
      <c r="A41" t="s">
        <v>50</v>
      </c>
      <c r="B41">
        <v>6</v>
      </c>
      <c r="C41">
        <v>3</v>
      </c>
    </row>
    <row r="42" spans="1:3">
      <c r="A42" t="s">
        <v>51</v>
      </c>
      <c r="B42">
        <v>40</v>
      </c>
      <c r="C42">
        <v>15</v>
      </c>
    </row>
    <row r="43" spans="1:3">
      <c r="A43" t="s">
        <v>52</v>
      </c>
      <c r="B43">
        <v>500</v>
      </c>
      <c r="C43">
        <v>400</v>
      </c>
    </row>
    <row r="44" spans="1:3">
      <c r="A44" t="s">
        <v>71</v>
      </c>
      <c r="B44">
        <v>24</v>
      </c>
      <c r="C44">
        <v>5</v>
      </c>
    </row>
    <row r="45" spans="1:3">
      <c r="A45" t="s">
        <v>53</v>
      </c>
      <c r="B45">
        <v>300</v>
      </c>
      <c r="C45">
        <v>40</v>
      </c>
    </row>
    <row r="46" spans="1:3">
      <c r="A46" t="s">
        <v>54</v>
      </c>
      <c r="B46">
        <v>5</v>
      </c>
      <c r="C46">
        <v>1</v>
      </c>
    </row>
    <row r="47" spans="1:3">
      <c r="A47" t="s">
        <v>72</v>
      </c>
      <c r="B47">
        <v>10</v>
      </c>
      <c r="C47">
        <v>1</v>
      </c>
    </row>
    <row r="48" spans="1:3">
      <c r="A48" t="s">
        <v>83</v>
      </c>
      <c r="B48">
        <v>5</v>
      </c>
      <c r="C48">
        <v>10</v>
      </c>
    </row>
    <row r="49" spans="1:3">
      <c r="A49" t="s">
        <v>69</v>
      </c>
      <c r="B49">
        <v>14</v>
      </c>
      <c r="C49">
        <v>5</v>
      </c>
    </row>
    <row r="50" spans="1:3">
      <c r="A50" t="s">
        <v>71</v>
      </c>
      <c r="B50">
        <v>24</v>
      </c>
      <c r="C50">
        <v>5</v>
      </c>
    </row>
    <row r="51" spans="1:3">
      <c r="A51" t="s">
        <v>70</v>
      </c>
      <c r="B51">
        <v>14</v>
      </c>
      <c r="C51">
        <v>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U5"/>
  <sheetViews>
    <sheetView workbookViewId="0">
      <selection activeCell="G17" sqref="G17"/>
    </sheetView>
  </sheetViews>
  <sheetFormatPr defaultRowHeight="12.75"/>
  <sheetData>
    <row r="4" spans="3:21">
      <c r="C4" t="s">
        <v>18</v>
      </c>
      <c r="D4" t="s">
        <v>21</v>
      </c>
      <c r="E4" t="s">
        <v>26</v>
      </c>
      <c r="F4" t="s">
        <v>23</v>
      </c>
      <c r="G4" t="s">
        <v>29</v>
      </c>
      <c r="H4" t="s">
        <v>24</v>
      </c>
      <c r="I4" t="s">
        <v>27</v>
      </c>
      <c r="J4" t="s">
        <v>22</v>
      </c>
      <c r="K4" t="s">
        <v>28</v>
      </c>
      <c r="M4" t="s">
        <v>60</v>
      </c>
      <c r="N4" t="s">
        <v>25</v>
      </c>
      <c r="O4" t="s">
        <v>30</v>
      </c>
      <c r="P4" t="s">
        <v>31</v>
      </c>
      <c r="Q4" t="s">
        <v>32</v>
      </c>
      <c r="R4" t="s">
        <v>58</v>
      </c>
      <c r="S4" t="s">
        <v>59</v>
      </c>
      <c r="U4" t="s">
        <v>61</v>
      </c>
    </row>
    <row r="5" spans="3:21">
      <c r="C5" t="s">
        <v>94</v>
      </c>
      <c r="D5" s="10">
        <v>46.478299999999997</v>
      </c>
      <c r="E5" s="10">
        <v>21.484459999999999</v>
      </c>
      <c r="F5" s="10">
        <v>8.9593000000000007</v>
      </c>
      <c r="G5" s="10">
        <v>4.53505</v>
      </c>
      <c r="H5" s="10">
        <v>7.5188100000000002</v>
      </c>
      <c r="I5" s="10">
        <v>2.9636200000000001</v>
      </c>
      <c r="J5" s="10">
        <v>0.91103999999999996</v>
      </c>
      <c r="K5" s="10">
        <v>5.5700000000000003E-3</v>
      </c>
      <c r="L5" s="10"/>
      <c r="M5" s="10">
        <v>7.1090799999999996</v>
      </c>
      <c r="N5" s="10">
        <v>6.7629999999999996E-2</v>
      </c>
      <c r="O5" s="10">
        <v>0.72289999999999999</v>
      </c>
      <c r="P5" s="10">
        <v>4.9110000000000001E-2</v>
      </c>
      <c r="Q5" s="10">
        <v>3.0759999999999999E-2</v>
      </c>
      <c r="R5" s="10">
        <v>6.1000000000000004E-3</v>
      </c>
      <c r="S5" s="10">
        <v>1.91E-3</v>
      </c>
      <c r="U5" s="10">
        <v>100.84364000000001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workbookViewId="0">
      <selection activeCell="N4" sqref="N4"/>
    </sheetView>
  </sheetViews>
  <sheetFormatPr defaultRowHeight="12.75"/>
  <sheetData>
    <row r="1" spans="2:12" ht="15.75" thickBot="1">
      <c r="B1" s="32" t="s">
        <v>106</v>
      </c>
    </row>
    <row r="2" spans="2:12" ht="15" thickBot="1">
      <c r="C2" s="26" t="s">
        <v>98</v>
      </c>
      <c r="D2" s="27" t="s">
        <v>99</v>
      </c>
      <c r="E2" s="28" t="s">
        <v>26</v>
      </c>
      <c r="F2" s="28" t="s">
        <v>100</v>
      </c>
      <c r="G2" s="28" t="s">
        <v>101</v>
      </c>
      <c r="H2" s="28" t="s">
        <v>102</v>
      </c>
      <c r="I2" s="28" t="s">
        <v>27</v>
      </c>
      <c r="J2" s="28" t="s">
        <v>103</v>
      </c>
      <c r="K2" s="27" t="s">
        <v>60</v>
      </c>
    </row>
    <row r="3" spans="2:12">
      <c r="C3" s="29" t="s">
        <v>104</v>
      </c>
      <c r="D3" s="30">
        <f>AVERAGE(D5:D12)</f>
        <v>41.978749999999998</v>
      </c>
      <c r="E3" s="30">
        <f t="shared" ref="E3:J3" si="0">AVERAGE(E5:E12)</f>
        <v>25.164999999999999</v>
      </c>
      <c r="F3" s="30">
        <f t="shared" si="0"/>
        <v>9.6612500000000008</v>
      </c>
      <c r="G3" s="30">
        <f t="shared" si="0"/>
        <v>7.6187500000000012</v>
      </c>
      <c r="H3" s="30">
        <f t="shared" si="0"/>
        <v>7.901250000000001</v>
      </c>
      <c r="I3" s="30">
        <f t="shared" si="0"/>
        <v>5.124999999999999E-2</v>
      </c>
      <c r="J3" s="30">
        <f t="shared" si="0"/>
        <v>1.0375000000000001</v>
      </c>
      <c r="K3" s="30"/>
      <c r="L3" s="30">
        <f t="shared" ref="L3" si="1">AVERAGE(L5:L12)</f>
        <v>93.413750000000007</v>
      </c>
    </row>
    <row r="4" spans="2:12">
      <c r="C4" s="16" t="s">
        <v>105</v>
      </c>
      <c r="D4" s="31">
        <f>STDEV(D5:D12)</f>
        <v>0.24729609204930256</v>
      </c>
      <c r="E4" s="31">
        <f t="shared" ref="E4:J4" si="2">STDEV(E5:E12)</f>
        <v>1.0363121427170761</v>
      </c>
      <c r="F4" s="31">
        <f t="shared" si="2"/>
        <v>0.59450910121592881</v>
      </c>
      <c r="G4" s="31">
        <f t="shared" si="2"/>
        <v>2.5351046047733097</v>
      </c>
      <c r="H4" s="31">
        <f t="shared" si="2"/>
        <v>1.216346255917985</v>
      </c>
      <c r="I4" s="31">
        <f t="shared" si="2"/>
        <v>4.6732521560777909E-2</v>
      </c>
      <c r="J4" s="31">
        <f t="shared" si="2"/>
        <v>0.10222524150130434</v>
      </c>
      <c r="K4" s="31"/>
      <c r="L4" s="31">
        <f t="shared" ref="L4" si="3">STDEV(L5:L12)</f>
        <v>1.9063198464955611</v>
      </c>
    </row>
    <row r="5" spans="2:12">
      <c r="D5">
        <v>42.01</v>
      </c>
      <c r="E5">
        <v>26.46</v>
      </c>
      <c r="F5">
        <v>9.65</v>
      </c>
      <c r="G5">
        <v>4.6100000000000003</v>
      </c>
      <c r="H5">
        <v>7.7</v>
      </c>
      <c r="I5">
        <v>0.12</v>
      </c>
      <c r="J5">
        <v>0.96</v>
      </c>
      <c r="L5" s="10">
        <f t="shared" ref="L5:L12" si="4">SUM(D5:J5)</f>
        <v>91.51</v>
      </c>
    </row>
    <row r="6" spans="2:12">
      <c r="D6">
        <v>42.47</v>
      </c>
      <c r="E6">
        <v>26.5</v>
      </c>
      <c r="F6">
        <v>9.57</v>
      </c>
      <c r="G6">
        <v>4.83</v>
      </c>
      <c r="H6">
        <v>7.41</v>
      </c>
      <c r="I6">
        <v>0.12</v>
      </c>
      <c r="J6">
        <v>1.06</v>
      </c>
      <c r="L6" s="10">
        <f t="shared" si="4"/>
        <v>91.96</v>
      </c>
    </row>
    <row r="7" spans="2:12">
      <c r="D7">
        <v>41.8</v>
      </c>
      <c r="E7">
        <v>25.74</v>
      </c>
      <c r="F7">
        <v>10.48</v>
      </c>
      <c r="G7">
        <v>6.05</v>
      </c>
      <c r="H7">
        <v>6.52</v>
      </c>
      <c r="I7">
        <v>0.05</v>
      </c>
      <c r="J7">
        <v>0.86</v>
      </c>
      <c r="L7" s="10">
        <f t="shared" si="4"/>
        <v>91.499999999999986</v>
      </c>
    </row>
    <row r="8" spans="2:12">
      <c r="D8">
        <v>41.77</v>
      </c>
      <c r="E8">
        <v>25.63</v>
      </c>
      <c r="F8">
        <v>10.47</v>
      </c>
      <c r="G8">
        <v>6.07</v>
      </c>
      <c r="H8">
        <v>6.73</v>
      </c>
      <c r="I8">
        <v>0.04</v>
      </c>
      <c r="J8">
        <v>0.99</v>
      </c>
      <c r="L8" s="10">
        <f t="shared" si="4"/>
        <v>91.7</v>
      </c>
    </row>
    <row r="9" spans="2:12">
      <c r="D9">
        <v>41.89</v>
      </c>
      <c r="E9">
        <v>24.4</v>
      </c>
      <c r="F9">
        <v>8.8800000000000008</v>
      </c>
      <c r="G9">
        <v>8.42</v>
      </c>
      <c r="H9">
        <v>9.59</v>
      </c>
      <c r="I9">
        <v>0.05</v>
      </c>
      <c r="J9">
        <v>1.1299999999999999</v>
      </c>
      <c r="L9" s="10">
        <f t="shared" si="4"/>
        <v>94.359999999999985</v>
      </c>
    </row>
    <row r="10" spans="2:12">
      <c r="D10">
        <v>41.73</v>
      </c>
      <c r="E10">
        <v>23.94</v>
      </c>
      <c r="F10">
        <v>8.98</v>
      </c>
      <c r="G10">
        <v>9.64</v>
      </c>
      <c r="H10">
        <v>9.85</v>
      </c>
      <c r="I10">
        <v>0</v>
      </c>
      <c r="J10">
        <v>1.19</v>
      </c>
      <c r="L10" s="10">
        <f t="shared" si="4"/>
        <v>95.33</v>
      </c>
    </row>
    <row r="11" spans="2:12">
      <c r="D11">
        <v>42.18</v>
      </c>
      <c r="E11">
        <v>24.41</v>
      </c>
      <c r="F11">
        <v>9.81</v>
      </c>
      <c r="G11">
        <v>10.59</v>
      </c>
      <c r="H11">
        <v>7.52</v>
      </c>
      <c r="I11">
        <v>0.03</v>
      </c>
      <c r="J11">
        <v>1.07</v>
      </c>
      <c r="L11" s="10">
        <f t="shared" si="4"/>
        <v>95.61</v>
      </c>
    </row>
    <row r="12" spans="2:12">
      <c r="D12">
        <v>41.98</v>
      </c>
      <c r="E12">
        <v>24.24</v>
      </c>
      <c r="F12">
        <v>9.4499999999999993</v>
      </c>
      <c r="G12">
        <v>10.74</v>
      </c>
      <c r="H12">
        <v>7.89</v>
      </c>
      <c r="I12">
        <v>0</v>
      </c>
      <c r="J12">
        <v>1.04</v>
      </c>
      <c r="L12" s="10">
        <f t="shared" si="4"/>
        <v>95.34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6"/>
  <sheetViews>
    <sheetView workbookViewId="0">
      <selection activeCell="B3" sqref="B3:C16"/>
    </sheetView>
  </sheetViews>
  <sheetFormatPr defaultRowHeight="12.75"/>
  <sheetData>
    <row r="3" spans="2:3" ht="15.75">
      <c r="B3" t="s">
        <v>107</v>
      </c>
      <c r="C3" s="10">
        <v>39.744274129858177</v>
      </c>
    </row>
    <row r="4" spans="2:3" ht="15.75">
      <c r="B4" t="s">
        <v>108</v>
      </c>
      <c r="C4" s="10">
        <v>0.87790549144729091</v>
      </c>
    </row>
    <row r="5" spans="2:3" ht="15.75">
      <c r="B5" t="s">
        <v>109</v>
      </c>
      <c r="C5" s="10">
        <v>8.3632781320926455</v>
      </c>
    </row>
    <row r="6" spans="2:3" ht="15.75">
      <c r="B6" t="s">
        <v>110</v>
      </c>
      <c r="C6" s="10">
        <v>7.0614379191682195</v>
      </c>
    </row>
    <row r="7" spans="2:3">
      <c r="B7" t="s">
        <v>111</v>
      </c>
      <c r="C7" s="10"/>
    </row>
    <row r="8" spans="2:3">
      <c r="B8" s="33" t="s">
        <v>25</v>
      </c>
      <c r="C8" s="33">
        <v>4.9318449994715817E-2</v>
      </c>
    </row>
    <row r="9" spans="2:3">
      <c r="B9" t="s">
        <v>26</v>
      </c>
      <c r="C9" s="10">
        <v>22.704193433563621</v>
      </c>
    </row>
    <row r="10" spans="2:3">
      <c r="B10" t="s">
        <v>27</v>
      </c>
      <c r="C10" s="10">
        <v>5.7186226030526965</v>
      </c>
    </row>
    <row r="11" spans="2:3" ht="15.75">
      <c r="B11" t="s">
        <v>112</v>
      </c>
      <c r="C11" s="34">
        <v>0.01</v>
      </c>
    </row>
    <row r="12" spans="2:3" ht="15.75">
      <c r="B12" t="s">
        <v>113</v>
      </c>
      <c r="C12" s="10">
        <v>4.8108664708191302</v>
      </c>
    </row>
    <row r="13" spans="2:3" ht="15.75">
      <c r="B13" s="33" t="s">
        <v>114</v>
      </c>
      <c r="C13" s="10">
        <v>2.8082778302442217</v>
      </c>
    </row>
    <row r="14" spans="2:3" ht="15.75">
      <c r="B14" s="33" t="s">
        <v>115</v>
      </c>
      <c r="C14" s="33">
        <v>2.1043774715790393E-2</v>
      </c>
    </row>
    <row r="15" spans="2:3">
      <c r="B15" t="s">
        <v>116</v>
      </c>
      <c r="C15" s="10">
        <v>7.83</v>
      </c>
    </row>
    <row r="16" spans="2:3">
      <c r="B16" s="16" t="s">
        <v>117</v>
      </c>
      <c r="C16" s="10">
        <f>SUM(C3:C15)</f>
        <v>99.999218234956516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Results</vt:lpstr>
      <vt:lpstr>STANDARD DEVIATION</vt:lpstr>
      <vt:lpstr>Sheet3</vt:lpstr>
      <vt:lpstr>Sheet1</vt:lpstr>
      <vt:lpstr>Herminio</vt:lpstr>
    </vt:vector>
  </TitlesOfParts>
  <Company>University of Pretoria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UPuser</dc:creator>
  <cp:lastModifiedBy>Prof. WW Focke</cp:lastModifiedBy>
  <cp:lastPrinted>2008-05-23T13:07:11Z</cp:lastPrinted>
  <dcterms:created xsi:type="dcterms:W3CDTF">2001-12-05T09:23:56Z</dcterms:created>
  <dcterms:modified xsi:type="dcterms:W3CDTF">2020-01-30T18:43:49Z</dcterms:modified>
</cp:coreProperties>
</file>