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152" windowHeight="10236" activeTab="0"/>
  </bookViews>
  <sheets>
    <sheet name="Sheet1" sheetId="1" r:id="rId1"/>
    <sheet name="Table 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<sst xmlns="http://schemas.openxmlformats.org/spreadsheetml/2006/main" count="875" uniqueCount="418">
  <si>
    <t>Factor</t>
  </si>
  <si>
    <t>N</t>
  </si>
  <si>
    <t>Subject's agegroup in years</t>
  </si>
  <si>
    <t/>
  </si>
  <si>
    <t>The gender of the subject</t>
  </si>
  <si>
    <t>Is the subject hypertensive</t>
  </si>
  <si>
    <t>Is the subject Diabetic</t>
  </si>
  <si>
    <t>Is the subject obese</t>
  </si>
  <si>
    <t>Is the subject pregnant</t>
  </si>
  <si>
    <t>Does the subject suffer from arthritis</t>
  </si>
  <si>
    <t>Is the subject asthmatic</t>
  </si>
  <si>
    <t>Is the subject HIV+</t>
  </si>
  <si>
    <t>Did the subject have TB</t>
  </si>
  <si>
    <t>Was the client admitted</t>
  </si>
  <si>
    <t>Dd the subject have any other pre-xisting condition</t>
  </si>
  <si>
    <t>subject's severity of symptoms on diagnosis</t>
  </si>
  <si>
    <t>Pre-existing conditions by the subject</t>
  </si>
  <si>
    <t>Level</t>
  </si>
  <si>
    <t>0-19years</t>
  </si>
  <si>
    <t>20-34years</t>
  </si>
  <si>
    <t>35-49years</t>
  </si>
  <si>
    <t>50-59years</t>
  </si>
  <si>
    <t>60 years and above</t>
  </si>
  <si>
    <t>F</t>
  </si>
  <si>
    <t>M</t>
  </si>
  <si>
    <t>No</t>
  </si>
  <si>
    <t>Yes</t>
  </si>
  <si>
    <t>Asymptomatic</t>
  </si>
  <si>
    <t>Mild Disease</t>
  </si>
  <si>
    <t>Moderate Disease</t>
  </si>
  <si>
    <t>Severe Disease</t>
  </si>
  <si>
    <t>Alive</t>
  </si>
  <si>
    <t>116 (0.8%)</t>
  </si>
  <si>
    <t>94 (0.6%)</t>
  </si>
  <si>
    <t>45 (0.3%)</t>
  </si>
  <si>
    <t>2 (&lt;1%)</t>
  </si>
  <si>
    <t>3 (&lt;1%)</t>
  </si>
  <si>
    <t>21 (0.1%)</t>
  </si>
  <si>
    <t>17 (0.1%)</t>
  </si>
  <si>
    <t>207 (1.4%)</t>
  </si>
  <si>
    <t>167 (1.1%)</t>
  </si>
  <si>
    <t>Deceased</t>
  </si>
  <si>
    <t>0 (0.0%)</t>
  </si>
  <si>
    <t>p-value</t>
  </si>
  <si>
    <t>&lt;0.001</t>
  </si>
  <si>
    <t>Catergories</t>
  </si>
  <si>
    <t>Variable (N=15 460)</t>
  </si>
  <si>
    <t>n (%)</t>
  </si>
  <si>
    <t>Median age(IQR)</t>
  </si>
  <si>
    <t>39(35-49)</t>
  </si>
  <si>
    <t>Unknown</t>
  </si>
  <si>
    <t>Female</t>
  </si>
  <si>
    <t>Male</t>
  </si>
  <si>
    <t>Agegroup</t>
  </si>
  <si>
    <t>Case fatality</t>
  </si>
  <si>
    <t>Clinical Characteristic</t>
  </si>
  <si>
    <t>1495(9.7)</t>
  </si>
  <si>
    <t>4316(0.3)</t>
  </si>
  <si>
    <t>5228(33.8)</t>
  </si>
  <si>
    <t>1967(12.7)</t>
  </si>
  <si>
    <t>2643(17.1)</t>
  </si>
  <si>
    <t>8540(55.2)</t>
  </si>
  <si>
    <t>7109(46.0)</t>
  </si>
  <si>
    <t>273(1.8)</t>
  </si>
  <si>
    <t>15 187(99.1)</t>
  </si>
  <si>
    <t>15 282(98.8)</t>
  </si>
  <si>
    <t>178(2.2)</t>
  </si>
  <si>
    <t>15 357(99.3)</t>
  </si>
  <si>
    <t>15452(99.9)</t>
  </si>
  <si>
    <t>8(&lt;1)</t>
  </si>
  <si>
    <t>103(&lt;1)</t>
  </si>
  <si>
    <t>15457(99.9)</t>
  </si>
  <si>
    <t>3(&lt;1)</t>
  </si>
  <si>
    <t>15 455(99.9)</t>
  </si>
  <si>
    <t>5(&lt;1)</t>
  </si>
  <si>
    <t>15 416(99.7)</t>
  </si>
  <si>
    <t>44(&lt;1)</t>
  </si>
  <si>
    <t>15 456(99.9)</t>
  </si>
  <si>
    <t>4(&lt;1)</t>
  </si>
  <si>
    <t>14 437(93.4)</t>
  </si>
  <si>
    <t>1023(6.6)</t>
  </si>
  <si>
    <t>15427(99.8)</t>
  </si>
  <si>
    <t>33(&lt;1)</t>
  </si>
  <si>
    <t>3051(19.7)</t>
  </si>
  <si>
    <t>10661(67.1)</t>
  </si>
  <si>
    <t>1391(9.0)</t>
  </si>
  <si>
    <t>357(2.3)</t>
  </si>
  <si>
    <t>15 085(97.6)</t>
  </si>
  <si>
    <t>375(2.4)</t>
  </si>
  <si>
    <t>Confirmed of cases</t>
  </si>
  <si>
    <t>Mortalities</t>
  </si>
  <si>
    <t>Confirmed cases</t>
  </si>
  <si>
    <t>Hypertension</t>
  </si>
  <si>
    <t>Diabetes</t>
  </si>
  <si>
    <t>Obesity</t>
  </si>
  <si>
    <t>Pregnancy</t>
  </si>
  <si>
    <t>Arthritis</t>
  </si>
  <si>
    <t>Asthma</t>
  </si>
  <si>
    <t>HIV</t>
  </si>
  <si>
    <t>TB</t>
  </si>
  <si>
    <t>Hospitalisation</t>
  </si>
  <si>
    <t>Pre-xisting conditions</t>
  </si>
  <si>
    <t>Variable</t>
  </si>
  <si>
    <t>Univariable Analysis</t>
  </si>
  <si>
    <t>Multivariable analysis</t>
  </si>
  <si>
    <t>P-Value</t>
  </si>
  <si>
    <t>P-value</t>
  </si>
  <si>
    <t>Age group(Years)</t>
  </si>
  <si>
    <t>0-19</t>
  </si>
  <si>
    <t>Reference</t>
  </si>
  <si>
    <t>20-34</t>
  </si>
  <si>
    <t>35-49</t>
  </si>
  <si>
    <t>50-59</t>
  </si>
  <si>
    <t xml:space="preserve">≥60 </t>
  </si>
  <si>
    <t>Gender</t>
  </si>
  <si>
    <t>Severity</t>
  </si>
  <si>
    <t>Pre-existing Condition</t>
  </si>
  <si>
    <t>95% CI</t>
  </si>
  <si>
    <t>aOR</t>
  </si>
  <si>
    <t>OR</t>
  </si>
  <si>
    <t>%</t>
  </si>
  <si>
    <t>COVID-19 Mortality n/N</t>
  </si>
  <si>
    <t>0.1-0.9</t>
  </si>
  <si>
    <t>1.0-4.2</t>
  </si>
  <si>
    <t>3.4-14.7</t>
  </si>
  <si>
    <t>1.0-1.4</t>
  </si>
  <si>
    <t>63.0-108.2</t>
  </si>
  <si>
    <t>30.8-57.8</t>
  </si>
  <si>
    <t>37.7-84.5</t>
  </si>
  <si>
    <t>23.9-79.5</t>
  </si>
  <si>
    <t>7.1-11.0</t>
  </si>
  <si>
    <t>1.5-4.8</t>
  </si>
  <si>
    <t>4.7-16.1</t>
  </si>
  <si>
    <t>94.4-303.6</t>
  </si>
  <si>
    <t>74.4-122.1</t>
  </si>
  <si>
    <t>10.0-41.3</t>
  </si>
  <si>
    <t>2.3-15.9</t>
  </si>
  <si>
    <t>5.2-33.3</t>
  </si>
  <si>
    <t>0.1-0.6</t>
  </si>
  <si>
    <t>1.7-3.5</t>
  </si>
  <si>
    <t>3.0-12.0</t>
  </si>
  <si>
    <t>8.0-37.3</t>
  </si>
  <si>
    <t>103.7-460.5</t>
  </si>
  <si>
    <t>158.8-878.5</t>
  </si>
  <si>
    <t>0.900-4.69</t>
  </si>
  <si>
    <t>0.104-1.121</t>
  </si>
  <si>
    <t>0.691-4.687</t>
  </si>
  <si>
    <t>0.411-1.760</t>
  </si>
  <si>
    <t>0.330-1.523</t>
  </si>
  <si>
    <t>0.137-1.319</t>
  </si>
  <si>
    <t>8/405</t>
  </si>
  <si>
    <t>56/405</t>
  </si>
  <si>
    <t>72/405</t>
  </si>
  <si>
    <t>261/405</t>
  </si>
  <si>
    <t>205/405</t>
  </si>
  <si>
    <t>200/405</t>
  </si>
  <si>
    <t>248/405</t>
  </si>
  <si>
    <t>157/405</t>
  </si>
  <si>
    <t>321/405</t>
  </si>
  <si>
    <t>84/405</t>
  </si>
  <si>
    <t>347/405</t>
  </si>
  <si>
    <t>58/405</t>
  </si>
  <si>
    <t>382/405</t>
  </si>
  <si>
    <t>23/44</t>
  </si>
  <si>
    <t>263/405</t>
  </si>
  <si>
    <t>142/405</t>
  </si>
  <si>
    <t>13/405</t>
  </si>
  <si>
    <t>123/405</t>
  </si>
  <si>
    <t>50/405</t>
  </si>
  <si>
    <t>150/405</t>
  </si>
  <si>
    <t>197/405</t>
  </si>
  <si>
    <t>208/405</t>
  </si>
  <si>
    <t>Other</t>
  </si>
  <si>
    <t>Alive, n= (%)</t>
  </si>
  <si>
    <t>Dead, n= (%)</t>
  </si>
  <si>
    <t>Odds Ratio (95% CI)</t>
  </si>
  <si>
    <t>Univariate</t>
  </si>
  <si>
    <t>Pvalue</t>
  </si>
  <si>
    <t>Multivariate</t>
  </si>
  <si>
    <t>Pvalue </t>
  </si>
  <si>
    <t>0.3 (0.1-0.9)</t>
  </si>
  <si>
    <t>2.0 (1.0-4.2)</t>
  </si>
  <si>
    <t>7.1 (3.4-14.7)`</t>
  </si>
  <si>
    <t>20.4 (10.0-41.3)</t>
  </si>
  <si>
    <t>1.2 (1.0-1.4)</t>
  </si>
  <si>
    <t>82.6 (63.0-108.2)</t>
  </si>
  <si>
    <t>42.2 (30.8-57.8)</t>
  </si>
  <si>
    <t>56.5 (37.7-84.5)</t>
  </si>
  <si>
    <t>43.6 (23.9-79.5)</t>
  </si>
  <si>
    <t>8.8 (7.1-11.0)</t>
  </si>
  <si>
    <t>2.7 (1.5-4.8)</t>
  </si>
  <si>
    <t>8.7(4.7-16.1)</t>
  </si>
  <si>
    <t>169.3 (94.4-303.6)</t>
  </si>
  <si>
    <t>95.3 (74.4-122.1)</t>
  </si>
  <si>
    <t>0.3 (0.104-1.121)</t>
  </si>
  <si>
    <t>1.8 (0.691-4.687)</t>
  </si>
  <si>
    <t>6.1 (2.3-15.9)</t>
  </si>
  <si>
    <t>13.2 (5.2-33.3)</t>
  </si>
  <si>
    <t>1.2 (0.900-4.69)</t>
  </si>
  <si>
    <t>0.9 (0.411-1.760)</t>
  </si>
  <si>
    <t>0.3 (0.1-0.6)</t>
  </si>
  <si>
    <t>0.7 (0.330-1.523)</t>
  </si>
  <si>
    <t>2.5 (0.137-1.319)</t>
  </si>
  <si>
    <t>2.5 (1.7-3.5)</t>
  </si>
  <si>
    <t>6 (3.0-12.0)</t>
  </si>
  <si>
    <t>17.2 (8.0-37.3)</t>
  </si>
  <si>
    <t>218.5 (103.7-460.5)</t>
  </si>
  <si>
    <t>373.4 (158.8-878.5)</t>
  </si>
  <si>
    <t>15128/15124 (99.2%)</t>
  </si>
  <si>
    <t>116/15124 (0.8%)</t>
  </si>
  <si>
    <t>15150/15124 (99.4%)</t>
  </si>
  <si>
    <t>94/15124 (0.6%)</t>
  </si>
  <si>
    <t>15199/15124 (99.7%)</t>
  </si>
  <si>
    <t>45/15124 (0.3%)</t>
  </si>
  <si>
    <t>15223/15124 (99.9%)</t>
  </si>
  <si>
    <t>21/15124 (0.1%)</t>
  </si>
  <si>
    <t>881/15124 (5.8%)</t>
  </si>
  <si>
    <t>207/15124 (1.4%)</t>
  </si>
  <si>
    <t>15227/15124 (99.9%)</t>
  </si>
  <si>
    <t>17/15124 (0.1%)</t>
  </si>
  <si>
    <t>Total</t>
  </si>
  <si>
    <t> Dead</t>
  </si>
  <si>
    <t>Median age, years (IQR)</t>
  </si>
  <si>
    <t>≥60</t>
  </si>
  <si>
    <t>1487/15124 (9.8)</t>
  </si>
  <si>
    <t>4308/15124(28.5)</t>
  </si>
  <si>
    <t>5172/15124(34.2)</t>
  </si>
  <si>
    <t>1895/15124 (12.5)</t>
  </si>
  <si>
    <t>2382/15124 (15.7)</t>
  </si>
  <si>
    <t>8335/15124 (55.1)</t>
  </si>
  <si>
    <t>6909/15124 (45.7)</t>
  </si>
  <si>
    <t>14363/15124 (95.0%)</t>
  </si>
  <si>
    <t>3038/15124 (20.1%)</t>
  </si>
  <si>
    <t>10538/15124 (69.7%)</t>
  </si>
  <si>
    <t>1341/15124 (8.9%)</t>
  </si>
  <si>
    <t>8/336 (2.4)</t>
  </si>
  <si>
    <t>56/336 (16.7)</t>
  </si>
  <si>
    <t>72/336 (21.4)</t>
  </si>
  <si>
    <t>261/336 (77.7)</t>
  </si>
  <si>
    <t>205/336 (61.0)</t>
  </si>
  <si>
    <t>200/336 (59.5)</t>
  </si>
  <si>
    <t>248/336 (73.82)</t>
  </si>
  <si>
    <t>157/336 (46.7)</t>
  </si>
  <si>
    <t>321/336 (95.5)</t>
  </si>
  <si>
    <t>84/336 (25.0)</t>
  </si>
  <si>
    <t>278/336 (82.7)</t>
  </si>
  <si>
    <t>58/336 (17.3)</t>
  </si>
  <si>
    <t>313/336 (93.2)</t>
  </si>
  <si>
    <t>23/336 (6.8)</t>
  </si>
  <si>
    <t>263/336 (78.3)</t>
  </si>
  <si>
    <t>142/336 (42.3)</t>
  </si>
  <si>
    <t>13/336 (3.9)</t>
  </si>
  <si>
    <t>123/336 (36.6)</t>
  </si>
  <si>
    <t>50/336 (14.9)</t>
  </si>
  <si>
    <t>150/336 (44.6)</t>
  </si>
  <si>
    <t>197/336 (58.6)</t>
  </si>
  <si>
    <t>208/336 (61.9)</t>
  </si>
  <si>
    <t>15128/15124 (99.2)</t>
  </si>
  <si>
    <t>116/15124 (0.8)</t>
  </si>
  <si>
    <t>15150/15124 (99.4)</t>
  </si>
  <si>
    <t>94/15124 (0.6)</t>
  </si>
  <si>
    <t>15199/15124 (99.7)</t>
  </si>
  <si>
    <t>45/15124 (0.3)</t>
  </si>
  <si>
    <t>15223/15124 (99.9)</t>
  </si>
  <si>
    <t>21/15124 (0.1)</t>
  </si>
  <si>
    <t>14363/15124 (95.0)</t>
  </si>
  <si>
    <t>881/15124 (5.8)</t>
  </si>
  <si>
    <t>3038/15124 (20.1)</t>
  </si>
  <si>
    <t>10538/15124 (69.7)</t>
  </si>
  <si>
    <t>6.0 (3.0-12.0)</t>
  </si>
  <si>
    <t>Pre-existing condition</t>
  </si>
  <si>
    <t>No pre-existing condition</t>
  </si>
  <si>
    <t>14261/15124 (94.3)</t>
  </si>
  <si>
    <t>130/336  (38.7)</t>
  </si>
  <si>
    <t>1 pre-existing condition</t>
  </si>
  <si>
    <t>857/15124(5.7)</t>
  </si>
  <si>
    <t>136/336 (40.0)</t>
  </si>
  <si>
    <t>17.4 (13.6-22.4)</t>
  </si>
  <si>
    <t>15.8 (6.1-41.20)</t>
  </si>
  <si>
    <t>2 or more pre-existing condition</t>
  </si>
  <si>
    <t>126/15124(0.8%)</t>
  </si>
  <si>
    <t>139/336 (41.4)</t>
  </si>
  <si>
    <t>121.0 (90.0-162.8)</t>
  </si>
  <si>
    <t>18.1 (3.1-105.1)</t>
  </si>
  <si>
    <t>15227/15124 (99.9)</t>
  </si>
  <si>
    <t>17/15124 (0.1)</t>
  </si>
  <si>
    <t>Deaths</t>
  </si>
  <si>
    <t>other</t>
  </si>
  <si>
    <t>Characteristic</t>
  </si>
  <si>
    <t>All patients n=15,460 (%)</t>
  </si>
  <si>
    <t>Dead n=336 (%)</t>
  </si>
  <si>
    <t>Alive n=15,124 (%)</t>
  </si>
  <si>
    <t>Age group (years), n (%)</t>
  </si>
  <si>
    <t>1477 (9.55)</t>
  </si>
  <si>
    <t>7 (2.1)</t>
  </si>
  <si>
    <t>1470 (9.7)</t>
  </si>
  <si>
    <t>4283 (27.70)</t>
  </si>
  <si>
    <t>8 (2.4)</t>
  </si>
  <si>
    <t>4275 (28.3)</t>
  </si>
  <si>
    <t>5191 (33.58)</t>
  </si>
  <si>
    <t>51 (15.2)</t>
  </si>
  <si>
    <t>5140 (34.0)</t>
  </si>
  <si>
    <t>1928 (12.47)</t>
  </si>
  <si>
    <t>55 (16.4)</t>
  </si>
  <si>
    <t>1873 (54.7)</t>
  </si>
  <si>
    <t>2581 (16.69)</t>
  </si>
  <si>
    <t>215 (64.0)</t>
  </si>
  <si>
    <t>2366 (15.6)</t>
  </si>
  <si>
    <t>Gender, n (%)</t>
  </si>
  <si>
    <t>8432 (54.54)</t>
  </si>
  <si>
    <t>159 (47.3)</t>
  </si>
  <si>
    <t>8273 (54.7)</t>
  </si>
  <si>
    <t>7028 (45.46)</t>
  </si>
  <si>
    <t>177 (52.7)</t>
  </si>
  <si>
    <t>6851 (45.3)</t>
  </si>
  <si>
    <t>14205 (91.9)</t>
  </si>
  <si>
    <t>127 (37.8)</t>
  </si>
  <si>
    <t>14145 (93.5)</t>
  </si>
  <si>
    <t>1 Pre-existing condition</t>
  </si>
  <si>
    <t>993 (6.4)</t>
  </si>
  <si>
    <t>105(31.3)</t>
  </si>
  <si>
    <t>853 (5.6)</t>
  </si>
  <si>
    <t>2 or more pre-existing conditions</t>
  </si>
  <si>
    <t>265 (1.7)</t>
  </si>
  <si>
    <t>104 (31.0)</t>
  </si>
  <si>
    <t>126 (0.8)</t>
  </si>
  <si>
    <t>244 (1.58)</t>
  </si>
  <si>
    <t>128 (38.17)</t>
  </si>
  <si>
    <t>116 (0.8)</t>
  </si>
  <si>
    <t>161 (1.04)</t>
  </si>
  <si>
    <t>67 (19.9)</t>
  </si>
  <si>
    <t>94 (0.6)</t>
  </si>
  <si>
    <t>93 (0.60)</t>
  </si>
  <si>
    <t>48 (14.3)</t>
  </si>
  <si>
    <t>45 (0.3)</t>
  </si>
  <si>
    <t>Hospitalization</t>
  </si>
  <si>
    <t>1023 (6.6)</t>
  </si>
  <si>
    <t>86 (25.6)</t>
  </si>
  <si>
    <t>877 (5.8)</t>
  </si>
  <si>
    <t>38 (0.25)</t>
  </si>
  <si>
    <t>17 (5.1)</t>
  </si>
  <si>
    <t>21 (0.1)</t>
  </si>
  <si>
    <t>20 (0.1)</t>
  </si>
  <si>
    <t>13 (3.9)</t>
  </si>
  <si>
    <t>7 (0)</t>
  </si>
  <si>
    <t>Severity classification</t>
  </si>
  <si>
    <t>3051 (19.7)</t>
  </si>
  <si>
    <t>3038 (20.1)</t>
  </si>
  <si>
    <t>10661 (69.0)</t>
  </si>
  <si>
    <t>123 (36.6)</t>
  </si>
  <si>
    <t>10538 (69.7)</t>
  </si>
  <si>
    <t>50 (14.9)</t>
  </si>
  <si>
    <t>1341 (8.9)</t>
  </si>
  <si>
    <t>357 (2.3)</t>
  </si>
  <si>
    <t>150 (44.6)</t>
  </si>
  <si>
    <t>207 (1.4)</t>
  </si>
  <si>
    <t>15124</t>
  </si>
  <si>
    <t>336</t>
  </si>
  <si>
    <t>1470 (9.7%)</t>
  </si>
  <si>
    <t>7 (2.1%)</t>
  </si>
  <si>
    <t>4275 (28.3%)</t>
  </si>
  <si>
    <t>8 (2.4%)</t>
  </si>
  <si>
    <t>5140 (34.0%)</t>
  </si>
  <si>
    <t>51 (15.2%)</t>
  </si>
  <si>
    <t>1873 (12.4%)</t>
  </si>
  <si>
    <t>55 (16.4%)</t>
  </si>
  <si>
    <t>2366 (15.6%)</t>
  </si>
  <si>
    <t>215 (64.0%)</t>
  </si>
  <si>
    <t>8273 (54.7%)</t>
  </si>
  <si>
    <t>159 (47.3%)</t>
  </si>
  <si>
    <t>0.007</t>
  </si>
  <si>
    <t>6851 (45.3%)</t>
  </si>
  <si>
    <t>177 (52.7%)</t>
  </si>
  <si>
    <t>15008 (99.2%)</t>
  </si>
  <si>
    <t>208 (61.9%)</t>
  </si>
  <si>
    <t>128 (38.1%)</t>
  </si>
  <si>
    <t>15030 (99.4%)</t>
  </si>
  <si>
    <t>269 (80.1%)</t>
  </si>
  <si>
    <t>67 (19.9%)</t>
  </si>
  <si>
    <t>15079 (99.7%)</t>
  </si>
  <si>
    <t>288 (85.7%)</t>
  </si>
  <si>
    <t>48 (14.3%)</t>
  </si>
  <si>
    <t>15122 (100.0%)</t>
  </si>
  <si>
    <t>333 (99.1%)</t>
  </si>
  <si>
    <t>3 (0.9%)</t>
  </si>
  <si>
    <t>15121 (100.0%)</t>
  </si>
  <si>
    <t>336 (100.0%)</t>
  </si>
  <si>
    <t>0.80</t>
  </si>
  <si>
    <t>334 (99.4%)</t>
  </si>
  <si>
    <t>2 (0.6%)</t>
  </si>
  <si>
    <t>15103 (99.9%)</t>
  </si>
  <si>
    <t>319 (94.9%)</t>
  </si>
  <si>
    <t>17 (5.1%)</t>
  </si>
  <si>
    <t>335 (99.7%)</t>
  </si>
  <si>
    <t>0.002</t>
  </si>
  <si>
    <t>1 (0.3%)</t>
  </si>
  <si>
    <t>14247 (94.2%)</t>
  </si>
  <si>
    <t>250 (74.4%)</t>
  </si>
  <si>
    <t>877 (5.8%)</t>
  </si>
  <si>
    <t>86 (25.6%)</t>
  </si>
  <si>
    <t>15107 (99.9%)</t>
  </si>
  <si>
    <t>328 (97.6%)</t>
  </si>
  <si>
    <t>3038 (20.1%)</t>
  </si>
  <si>
    <t>13 (3.9%)</t>
  </si>
  <si>
    <t>10538 (69.7%)</t>
  </si>
  <si>
    <t>123 (36.6%)</t>
  </si>
  <si>
    <t>1341 (8.9%)</t>
  </si>
  <si>
    <t>50 (14.9%)</t>
  </si>
  <si>
    <t>150 (44.6%)</t>
  </si>
  <si>
    <t>14145 (93.5%)</t>
  </si>
  <si>
    <t>127 (37.8%)</t>
  </si>
  <si>
    <t>853 (5.6%)</t>
  </si>
  <si>
    <t>105 (31.3%)</t>
  </si>
  <si>
    <t>126 (0.8%)</t>
  </si>
  <si>
    <t>104 (31.0%)</t>
  </si>
  <si>
    <t>14957 (98.9%)</t>
  </si>
  <si>
    <t>167 (49.7%)</t>
  </si>
  <si>
    <t>169 (50.3%)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</si>
</sst>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Case fatality rate by age and sex in patients diagnosed with COVID-19 in the Manzini Region, Eswatini during the year 2020-2021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79"/>
          <c:w val="0.86125"/>
          <c:h val="0.39875"/>
        </c:manualLayout>
      </c:layout>
      <c:barChart>
        <c:barDir val="col"/>
        <c:grouping val="clustered"/>
        <c:varyColors val="0"/>
        <c:ser>
          <c:idx val="0"/>
          <c:order val="0"/>
          <c:tx>
            <c:v>'Table 1'!#REF!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1'!$G$9:$G$13</c:f>
              <c:strCache/>
            </c:strRef>
          </c:cat>
          <c:val>
            <c:numRef>
              <c:f>'Table 1'!#REF!</c:f>
            </c:numRef>
          </c:val>
        </c:ser>
        <c:ser>
          <c:idx val="1"/>
          <c:order val="1"/>
          <c:tx>
            <c:strRef>
              <c:f>'Table 1'!$I$6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1'!$G$9:$G$13</c:f>
              <c:strCache/>
            </c:strRef>
          </c:cat>
          <c:val>
            <c:numRef>
              <c:f>'Table 1'!$I$7</c:f>
              <c:numCache/>
            </c:numRef>
          </c:val>
        </c:ser>
        <c:overlap val="-27"/>
        <c:gapWidth val="219"/>
        <c:axId val="34825840"/>
        <c:axId val="44997105"/>
      </c:barChart>
      <c:lineChart>
        <c:grouping val="standard"/>
        <c:varyColors val="0"/>
        <c:ser>
          <c:idx val="2"/>
          <c:order val="2"/>
          <c:tx>
            <c:strRef>
              <c:f>'Table 1'!$J$8</c:f>
              <c:strCache>
                <c:ptCount val="1"/>
                <c:pt idx="0">
                  <c:v>Case fatality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1'!$G$9:$G$13</c:f>
              <c:strCache/>
            </c:strRef>
          </c:cat>
          <c:val>
            <c:numRef>
              <c:f>'Table 1'!$J$9:$J$13</c:f>
              <c:numCache/>
            </c:numRef>
          </c:val>
          <c:smooth val="0"/>
        </c:ser>
        <c:axId val="2320762"/>
        <c:axId val="20886859"/>
      </c:lineChart>
      <c:cat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# of COVID-19 confirmed cases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25840"/>
        <c:crossesAt val="1"/>
        <c:crossBetween val="between"/>
        <c:dispUnits/>
      </c:valAx>
      <c:catAx>
        <c:axId val="232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fatality by age &amp; sex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207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905"/>
          <c:w val="0.58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775"/>
          <c:w val="0.893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1'!$H$17</c:f>
              <c:strCache>
                <c:ptCount val="1"/>
                <c:pt idx="0">
                  <c:v>Mortalities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1'!$G$18:$G$27</c:f>
              <c:strCache/>
            </c:strRef>
          </c:cat>
          <c:val>
            <c:numRef>
              <c:f>'Table 1'!$H$18:$H$27</c:f>
              <c:numCache/>
            </c:numRef>
          </c:val>
        </c:ser>
        <c:ser>
          <c:idx val="1"/>
          <c:order val="1"/>
          <c:tx>
            <c:strRef>
              <c:f>'Table 1'!$I$17</c:f>
              <c:strCache>
                <c:ptCount val="1"/>
                <c:pt idx="0">
                  <c:v>Confirmed cases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1'!$G$18:$G$27</c:f>
              <c:strCache/>
            </c:strRef>
          </c:cat>
          <c:val>
            <c:numRef>
              <c:f>'Table 1'!$I$18:$I$27</c:f>
              <c:numCache/>
            </c:numRef>
          </c:val>
        </c:ser>
        <c:overlap val="-27"/>
        <c:gapWidth val="219"/>
        <c:axId val="53764004"/>
        <c:axId val="14113989"/>
      </c:barChart>
      <c:lineChart>
        <c:grouping val="standard"/>
        <c:varyColors val="0"/>
        <c:ser>
          <c:idx val="2"/>
          <c:order val="2"/>
          <c:tx>
            <c:strRef>
              <c:f>'Table 1'!$J$17</c:f>
              <c:strCache>
                <c:ptCount val="1"/>
                <c:pt idx="0">
                  <c:v>Case fatality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1'!$G$18:$G$27</c:f>
              <c:strCache/>
            </c:strRef>
          </c:cat>
          <c:val>
            <c:numRef>
              <c:f>'Table 1'!$J$18:$J$27</c:f>
              <c:numCache/>
            </c:numRef>
          </c:val>
          <c:smooth val="0"/>
        </c:ser>
        <c:axId val="59917038"/>
        <c:axId val="2382431"/>
      </c:line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Clinical Characteristic</a:t>
                </a:r>
              </a:p>
            </c:rich>
          </c:tx>
          <c:layout>
            <c:manualLayout>
              <c:xMode val="factor"/>
              <c:yMode val="factor"/>
              <c:x val="-0.08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Number of  cases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64004"/>
        <c:crossesAt val="1"/>
        <c:crossBetween val="between"/>
        <c:dispUnits/>
      </c:valAx>
      <c:catAx>
        <c:axId val="5991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case fatality  rate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170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05"/>
          <c:w val="0.604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-0.00775"/>
          <c:w val="0.884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1'!$I$8</c:f>
              <c:strCache>
                <c:ptCount val="1"/>
                <c:pt idx="0">
                  <c:v>Confirmed of cases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1'!$G$9:$G$13</c:f>
              <c:strCache/>
            </c:strRef>
          </c:cat>
          <c:val>
            <c:numRef>
              <c:f>'Table 1'!$I$9:$I$13</c:f>
              <c:numCache/>
            </c:numRef>
          </c:val>
        </c:ser>
        <c:overlap val="-27"/>
        <c:gapWidth val="219"/>
        <c:axId val="21441880"/>
        <c:axId val="58759193"/>
      </c:barChart>
      <c:lineChart>
        <c:grouping val="standard"/>
        <c:varyColors val="0"/>
        <c:ser>
          <c:idx val="1"/>
          <c:order val="1"/>
          <c:tx>
            <c:strRef>
              <c:f>'Table 1'!$J$8</c:f>
              <c:strCache>
                <c:ptCount val="1"/>
                <c:pt idx="0">
                  <c:v>Case fatality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1'!$G$9:$G$13</c:f>
              <c:strCache/>
            </c:strRef>
          </c:cat>
          <c:val>
            <c:numRef>
              <c:f>'Table 1'!$J$9:$J$13</c:f>
              <c:numCache/>
            </c:numRef>
          </c:val>
          <c:smooth val="0"/>
        </c:ser>
        <c:axId val="59070690"/>
        <c:axId val="61874163"/>
      </c:lineChart>
      <c:cat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Number of cases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41880"/>
        <c:crossesAt val="1"/>
        <c:crossBetween val="between"/>
        <c:dispUnits/>
      </c:valAx>
      <c:catAx>
        <c:axId val="59070690"/>
        <c:scaling>
          <c:orientation val="minMax"/>
        </c:scaling>
        <c:axPos val="b"/>
        <c:delete val="1"/>
        <c:majorTickMark val="out"/>
        <c:minorTickMark val="none"/>
        <c:tickLblPos val="nextTo"/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Case fatality rate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706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75"/>
          <c:y val="0.905"/>
          <c:w val="0.460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-0.00775"/>
          <c:w val="0.861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1'!$H$49</c:f>
              <c:strCache>
                <c:ptCount val="1"/>
                <c:pt idx="0">
                  <c:v>Mortalities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1'!$G$50:$G$54</c:f>
              <c:strCache/>
            </c:strRef>
          </c:cat>
          <c:val>
            <c:numRef>
              <c:f>'Table 1'!$H$50:$H$54</c:f>
              <c:numCache/>
            </c:numRef>
          </c:val>
        </c:ser>
        <c:ser>
          <c:idx val="1"/>
          <c:order val="1"/>
          <c:tx>
            <c:strRef>
              <c:f>'Table 1'!$I$49</c:f>
              <c:strCache>
                <c:ptCount val="1"/>
                <c:pt idx="0">
                  <c:v>Confirmed cases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1'!$G$50:$G$54</c:f>
              <c:strCache/>
            </c:strRef>
          </c:cat>
          <c:val>
            <c:numRef>
              <c:f>'Table 1'!$I$50:$I$54</c:f>
              <c:numCache/>
            </c:numRef>
          </c:val>
        </c:ser>
        <c:overlap val="-27"/>
        <c:gapWidth val="219"/>
        <c:axId val="19996556"/>
        <c:axId val="45751277"/>
      </c:barChart>
      <c:lineChart>
        <c:grouping val="standard"/>
        <c:varyColors val="0"/>
        <c:ser>
          <c:idx val="2"/>
          <c:order val="2"/>
          <c:tx>
            <c:strRef>
              <c:f>'Table 1'!$J$49</c:f>
              <c:strCache>
                <c:ptCount val="1"/>
                <c:pt idx="0">
                  <c:v>Case fatality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1'!$G$50:$G$54</c:f>
              <c:strCache/>
            </c:strRef>
          </c:cat>
          <c:val>
            <c:numRef>
              <c:f>'Table 1'!$J$50:$J$54</c:f>
              <c:numCache/>
            </c:numRef>
          </c:val>
          <c:smooth val="0"/>
        </c:ser>
        <c:axId val="9108310"/>
        <c:axId val="14865927"/>
      </c:lineChart>
      <c:catAx>
        <c:axId val="1999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Clinical Characteristics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Number of cases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996556"/>
        <c:crossesAt val="1"/>
        <c:crossBetween val="between"/>
        <c:dispUnits/>
      </c:valAx>
      <c:catAx>
        <c:axId val="9108310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Case fatality rate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083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905"/>
          <c:w val="0.737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</xdr:row>
      <xdr:rowOff>19050</xdr:rowOff>
    </xdr:from>
    <xdr:to>
      <xdr:col>22</xdr:col>
      <xdr:colOff>266700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7735550" y="34290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29</xdr:row>
      <xdr:rowOff>28575</xdr:rowOff>
    </xdr:from>
    <xdr:to>
      <xdr:col>9</xdr:col>
      <xdr:colOff>400050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6972300" y="4724400"/>
        <a:ext cx="5400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419100</xdr:colOff>
      <xdr:row>13</xdr:row>
      <xdr:rowOff>114300</xdr:rowOff>
    </xdr:from>
    <xdr:to>
      <xdr:col>20</xdr:col>
      <xdr:colOff>133350</xdr:colOff>
      <xdr:row>30</xdr:row>
      <xdr:rowOff>9525</xdr:rowOff>
    </xdr:to>
    <xdr:graphicFrame>
      <xdr:nvGraphicFramePr>
        <xdr:cNvPr id="3" name="Chart 1"/>
        <xdr:cNvGraphicFramePr/>
      </xdr:nvGraphicFramePr>
      <xdr:xfrm>
        <a:off x="15497175" y="2219325"/>
        <a:ext cx="54578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381000</xdr:colOff>
      <xdr:row>36</xdr:row>
      <xdr:rowOff>114300</xdr:rowOff>
    </xdr:from>
    <xdr:to>
      <xdr:col>18</xdr:col>
      <xdr:colOff>400050</xdr:colOff>
      <xdr:row>53</xdr:row>
      <xdr:rowOff>19050</xdr:rowOff>
    </xdr:to>
    <xdr:graphicFrame>
      <xdr:nvGraphicFramePr>
        <xdr:cNvPr id="4" name="Chart 1"/>
        <xdr:cNvGraphicFramePr/>
      </xdr:nvGraphicFramePr>
      <xdr:xfrm>
        <a:off x="15459075" y="5943600"/>
        <a:ext cx="45434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1" sqref="A1:E38"/>
    </sheetView>
  </sheetViews>
  <sheetFormatPr defaultColWidth="9.140625" defaultRowHeight="12.75"/>
  <cols>
    <col min="1" max="1" width="42.7109375" style="0" bestFit="1" customWidth="1"/>
    <col min="2" max="2" width="17.28125" style="0" bestFit="1" customWidth="1"/>
    <col min="3" max="3" width="14.28125" style="0" bestFit="1" customWidth="1"/>
    <col min="4" max="4" width="12.140625" style="0" bestFit="1" customWidth="1"/>
    <col min="6" max="6" width="28.00390625" style="0" bestFit="1" customWidth="1"/>
    <col min="7" max="7" width="21.7109375" style="0" bestFit="1" customWidth="1"/>
    <col min="8" max="8" width="14.28125" style="0" bestFit="1" customWidth="1"/>
    <col min="9" max="9" width="16.7109375" style="0" bestFit="1" customWidth="1"/>
  </cols>
  <sheetData>
    <row r="1" spans="1:5" ht="12.75">
      <c r="A1" t="s">
        <v>0</v>
      </c>
      <c r="B1" t="s">
        <v>17</v>
      </c>
      <c r="C1" t="s">
        <v>31</v>
      </c>
      <c r="D1" t="s">
        <v>41</v>
      </c>
      <c r="E1" t="s">
        <v>43</v>
      </c>
    </row>
    <row r="2" spans="1:5" ht="12.75">
      <c r="A2" t="s">
        <v>1</v>
      </c>
      <c r="C2" t="s">
        <v>356</v>
      </c>
      <c r="D2" t="s">
        <v>357</v>
      </c>
    </row>
    <row r="3" spans="1:10" ht="12.75">
      <c r="A3" t="s">
        <v>2</v>
      </c>
      <c r="B3" t="s">
        <v>18</v>
      </c>
      <c r="C3" t="s">
        <v>358</v>
      </c>
      <c r="D3" t="s">
        <v>359</v>
      </c>
      <c r="E3" t="s">
        <v>44</v>
      </c>
      <c r="H3" s="4">
        <v>1487</v>
      </c>
      <c r="I3" s="4">
        <v>8</v>
      </c>
      <c r="J3">
        <f>SUM(H3:I3)</f>
        <v>1495</v>
      </c>
    </row>
    <row r="4" spans="1:10" ht="12.75">
      <c r="B4" t="s">
        <v>19</v>
      </c>
      <c r="C4" t="s">
        <v>360</v>
      </c>
      <c r="D4" t="s">
        <v>361</v>
      </c>
      <c r="H4">
        <v>4308</v>
      </c>
      <c r="I4">
        <v>8</v>
      </c>
      <c r="J4">
        <f aca="true" t="shared" si="0" ref="J4:J36">SUM(H4:I4)</f>
        <v>4316</v>
      </c>
    </row>
    <row r="5" spans="1:10" ht="12.75">
      <c r="B5" t="s">
        <v>20</v>
      </c>
      <c r="C5" t="s">
        <v>362</v>
      </c>
      <c r="D5" t="s">
        <v>363</v>
      </c>
      <c r="H5">
        <v>5172</v>
      </c>
      <c r="I5">
        <v>56</v>
      </c>
      <c r="J5">
        <f t="shared" si="0"/>
        <v>5228</v>
      </c>
    </row>
    <row r="6" spans="1:10" ht="12.75">
      <c r="B6" t="s">
        <v>21</v>
      </c>
      <c r="C6" t="s">
        <v>364</v>
      </c>
      <c r="D6" t="s">
        <v>365</v>
      </c>
      <c r="H6">
        <v>1895</v>
      </c>
      <c r="I6">
        <v>72</v>
      </c>
      <c r="J6">
        <f t="shared" si="0"/>
        <v>1967</v>
      </c>
    </row>
    <row r="7" spans="1:10" ht="12.75">
      <c r="B7" t="s">
        <v>22</v>
      </c>
      <c r="C7" t="s">
        <v>366</v>
      </c>
      <c r="D7" t="s">
        <v>367</v>
      </c>
      <c r="H7">
        <v>2382</v>
      </c>
      <c r="I7">
        <v>261</v>
      </c>
      <c r="J7">
        <f t="shared" si="0"/>
        <v>2643</v>
      </c>
    </row>
    <row r="8" spans="1:10" ht="12.75">
      <c r="A8" t="s">
        <v>4</v>
      </c>
      <c r="B8" t="s">
        <v>23</v>
      </c>
      <c r="C8" t="s">
        <v>368</v>
      </c>
      <c r="D8" t="s">
        <v>369</v>
      </c>
      <c r="E8" t="s">
        <v>370</v>
      </c>
      <c r="H8">
        <v>8335</v>
      </c>
      <c r="I8">
        <v>205</v>
      </c>
      <c r="J8">
        <f t="shared" si="0"/>
        <v>8540</v>
      </c>
    </row>
    <row r="9" spans="1:10" ht="12.75">
      <c r="B9" t="s">
        <v>24</v>
      </c>
      <c r="C9" t="s">
        <v>371</v>
      </c>
      <c r="D9" t="s">
        <v>372</v>
      </c>
      <c r="H9">
        <v>6909</v>
      </c>
      <c r="I9">
        <v>200</v>
      </c>
      <c r="J9">
        <f t="shared" si="0"/>
        <v>7109</v>
      </c>
    </row>
    <row r="10" spans="1:10" ht="12.75">
      <c r="A10" t="s">
        <v>5</v>
      </c>
      <c r="B10" t="s">
        <v>25</v>
      </c>
      <c r="C10" t="s">
        <v>373</v>
      </c>
      <c r="D10" t="s">
        <v>374</v>
      </c>
      <c r="E10" t="s">
        <v>44</v>
      </c>
      <c r="H10">
        <v>15128</v>
      </c>
      <c r="I10">
        <v>248</v>
      </c>
      <c r="J10">
        <f t="shared" si="0"/>
        <v>15376</v>
      </c>
    </row>
    <row r="11" spans="1:10" ht="12.75">
      <c r="B11" t="s">
        <v>26</v>
      </c>
      <c r="C11" t="s">
        <v>32</v>
      </c>
      <c r="D11" t="s">
        <v>375</v>
      </c>
      <c r="H11">
        <v>116</v>
      </c>
      <c r="I11">
        <v>157</v>
      </c>
      <c r="J11">
        <f t="shared" si="0"/>
        <v>273</v>
      </c>
    </row>
    <row r="12" spans="1:10" ht="12.75">
      <c r="A12" t="s">
        <v>6</v>
      </c>
      <c r="B12" t="s">
        <v>25</v>
      </c>
      <c r="C12" t="s">
        <v>376</v>
      </c>
      <c r="D12" t="s">
        <v>377</v>
      </c>
      <c r="E12" t="s">
        <v>44</v>
      </c>
      <c r="H12">
        <v>15150</v>
      </c>
      <c r="I12">
        <v>321</v>
      </c>
      <c r="J12">
        <f t="shared" si="0"/>
        <v>15471</v>
      </c>
    </row>
    <row r="13" spans="1:10" ht="12.75">
      <c r="B13" t="s">
        <v>26</v>
      </c>
      <c r="C13" t="s">
        <v>33</v>
      </c>
      <c r="D13" t="s">
        <v>378</v>
      </c>
      <c r="H13">
        <v>94</v>
      </c>
      <c r="I13">
        <v>84</v>
      </c>
      <c r="J13">
        <f t="shared" si="0"/>
        <v>178</v>
      </c>
    </row>
    <row r="14" spans="1:10" ht="12.75">
      <c r="A14" t="s">
        <v>7</v>
      </c>
      <c r="B14" t="s">
        <v>25</v>
      </c>
      <c r="C14" t="s">
        <v>379</v>
      </c>
      <c r="D14" t="s">
        <v>380</v>
      </c>
      <c r="E14" t="s">
        <v>44</v>
      </c>
      <c r="H14">
        <v>15199</v>
      </c>
      <c r="I14">
        <v>347</v>
      </c>
      <c r="J14">
        <f t="shared" si="0"/>
        <v>15546</v>
      </c>
    </row>
    <row r="15" spans="1:10" ht="12.75">
      <c r="B15" t="s">
        <v>26</v>
      </c>
      <c r="C15" t="s">
        <v>34</v>
      </c>
      <c r="D15" t="s">
        <v>381</v>
      </c>
      <c r="H15">
        <v>45</v>
      </c>
      <c r="I15">
        <v>58</v>
      </c>
      <c r="J15">
        <f t="shared" si="0"/>
        <v>103</v>
      </c>
    </row>
    <row r="16" spans="1:10" ht="12.75">
      <c r="A16" t="s">
        <v>8</v>
      </c>
      <c r="B16" t="s">
        <v>25</v>
      </c>
      <c r="C16" t="s">
        <v>382</v>
      </c>
      <c r="D16" t="s">
        <v>383</v>
      </c>
      <c r="E16" t="s">
        <v>44</v>
      </c>
      <c r="H16">
        <v>15242</v>
      </c>
      <c r="I16">
        <v>399</v>
      </c>
      <c r="J16">
        <f t="shared" si="0"/>
        <v>15641</v>
      </c>
    </row>
    <row r="17" spans="1:10" ht="12.75">
      <c r="B17" t="s">
        <v>26</v>
      </c>
      <c r="C17" t="s">
        <v>35</v>
      </c>
      <c r="D17" t="s">
        <v>384</v>
      </c>
      <c r="H17">
        <v>2</v>
      </c>
      <c r="I17">
        <v>6</v>
      </c>
      <c r="J17">
        <f t="shared" si="0"/>
        <v>8</v>
      </c>
    </row>
    <row r="18" spans="1:10" ht="12.75">
      <c r="A18" t="s">
        <v>9</v>
      </c>
      <c r="B18" t="s">
        <v>25</v>
      </c>
      <c r="C18" t="s">
        <v>385</v>
      </c>
      <c r="D18" t="s">
        <v>386</v>
      </c>
      <c r="E18" t="s">
        <v>387</v>
      </c>
      <c r="H18">
        <v>15241</v>
      </c>
      <c r="I18">
        <v>405</v>
      </c>
      <c r="J18">
        <f t="shared" si="0"/>
        <v>15646</v>
      </c>
    </row>
    <row r="19" spans="1:10" ht="12.75">
      <c r="B19" t="s">
        <v>26</v>
      </c>
      <c r="C19" t="s">
        <v>36</v>
      </c>
      <c r="D19" t="s">
        <v>42</v>
      </c>
      <c r="H19">
        <v>3</v>
      </c>
      <c r="I19">
        <v>0</v>
      </c>
      <c r="J19">
        <f t="shared" si="0"/>
        <v>3</v>
      </c>
    </row>
    <row r="20" spans="1:10" ht="12.75">
      <c r="A20" t="s">
        <v>10</v>
      </c>
      <c r="B20" t="s">
        <v>25</v>
      </c>
      <c r="C20" t="s">
        <v>382</v>
      </c>
      <c r="D20" t="s">
        <v>388</v>
      </c>
      <c r="E20" t="s">
        <v>44</v>
      </c>
      <c r="H20">
        <v>15242</v>
      </c>
      <c r="I20">
        <v>402</v>
      </c>
      <c r="J20">
        <f t="shared" si="0"/>
        <v>15644</v>
      </c>
    </row>
    <row r="21" spans="1:10" ht="12.75">
      <c r="B21" t="s">
        <v>26</v>
      </c>
      <c r="C21" t="s">
        <v>35</v>
      </c>
      <c r="D21" t="s">
        <v>389</v>
      </c>
      <c r="H21">
        <v>2</v>
      </c>
      <c r="I21">
        <v>3</v>
      </c>
      <c r="J21">
        <f t="shared" si="0"/>
        <v>5</v>
      </c>
    </row>
    <row r="22" spans="1:10" ht="12.75">
      <c r="A22" t="s">
        <v>11</v>
      </c>
      <c r="B22" t="s">
        <v>25</v>
      </c>
      <c r="C22" t="s">
        <v>390</v>
      </c>
      <c r="D22" t="s">
        <v>391</v>
      </c>
      <c r="E22" t="s">
        <v>44</v>
      </c>
      <c r="H22">
        <v>15223</v>
      </c>
      <c r="I22">
        <v>382</v>
      </c>
      <c r="J22">
        <f t="shared" si="0"/>
        <v>15605</v>
      </c>
    </row>
    <row r="23" spans="1:10" ht="12.75">
      <c r="B23" t="s">
        <v>26</v>
      </c>
      <c r="C23" t="s">
        <v>37</v>
      </c>
      <c r="D23" t="s">
        <v>392</v>
      </c>
      <c r="H23">
        <v>21</v>
      </c>
      <c r="I23">
        <v>23</v>
      </c>
      <c r="J23">
        <f t="shared" si="0"/>
        <v>44</v>
      </c>
    </row>
    <row r="24" spans="1:10" ht="12.75">
      <c r="A24" t="s">
        <v>12</v>
      </c>
      <c r="B24" t="s">
        <v>25</v>
      </c>
      <c r="C24" t="s">
        <v>385</v>
      </c>
      <c r="D24" t="s">
        <v>393</v>
      </c>
      <c r="E24" t="s">
        <v>394</v>
      </c>
      <c r="H24">
        <v>15241</v>
      </c>
      <c r="I24">
        <v>404</v>
      </c>
      <c r="J24">
        <f t="shared" si="0"/>
        <v>15645</v>
      </c>
    </row>
    <row r="25" spans="1:10" ht="12.75">
      <c r="B25" t="s">
        <v>26</v>
      </c>
      <c r="C25" t="s">
        <v>36</v>
      </c>
      <c r="D25" t="s">
        <v>395</v>
      </c>
      <c r="H25">
        <v>3</v>
      </c>
      <c r="I25">
        <v>1</v>
      </c>
      <c r="J25">
        <f t="shared" si="0"/>
        <v>4</v>
      </c>
    </row>
    <row r="26" spans="1:10" ht="12.75">
      <c r="A26" t="s">
        <v>13</v>
      </c>
      <c r="B26" t="s">
        <v>25</v>
      </c>
      <c r="C26" t="s">
        <v>396</v>
      </c>
      <c r="D26" t="s">
        <v>397</v>
      </c>
      <c r="E26" t="s">
        <v>44</v>
      </c>
      <c r="H26">
        <v>14363</v>
      </c>
      <c r="I26">
        <v>263</v>
      </c>
      <c r="J26">
        <f t="shared" si="0"/>
        <v>14626</v>
      </c>
    </row>
    <row r="27" spans="1:10" ht="12.75">
      <c r="B27" t="s">
        <v>26</v>
      </c>
      <c r="C27" t="s">
        <v>398</v>
      </c>
      <c r="D27" t="s">
        <v>399</v>
      </c>
      <c r="H27">
        <v>881</v>
      </c>
      <c r="I27">
        <v>142</v>
      </c>
      <c r="J27">
        <f t="shared" si="0"/>
        <v>1023</v>
      </c>
    </row>
    <row r="28" spans="1:10" ht="12.75">
      <c r="A28" t="s">
        <v>14</v>
      </c>
      <c r="B28" t="s">
        <v>25</v>
      </c>
      <c r="C28" t="s">
        <v>400</v>
      </c>
      <c r="D28" t="s">
        <v>401</v>
      </c>
      <c r="E28" t="s">
        <v>44</v>
      </c>
      <c r="H28">
        <v>15227</v>
      </c>
      <c r="I28">
        <v>389</v>
      </c>
      <c r="J28">
        <f t="shared" si="0"/>
        <v>15616</v>
      </c>
    </row>
    <row r="29" spans="1:10" ht="12.75">
      <c r="B29" t="s">
        <v>26</v>
      </c>
      <c r="C29" t="s">
        <v>38</v>
      </c>
      <c r="D29" t="s">
        <v>361</v>
      </c>
      <c r="H29">
        <v>17</v>
      </c>
      <c r="I29">
        <v>16</v>
      </c>
      <c r="J29">
        <f t="shared" si="0"/>
        <v>33</v>
      </c>
    </row>
    <row r="30" spans="1:10" ht="12.75">
      <c r="A30" t="s">
        <v>15</v>
      </c>
      <c r="B30" t="s">
        <v>27</v>
      </c>
      <c r="C30" t="s">
        <v>402</v>
      </c>
      <c r="D30" t="s">
        <v>403</v>
      </c>
      <c r="E30" t="s">
        <v>44</v>
      </c>
      <c r="H30">
        <v>3038</v>
      </c>
      <c r="I30">
        <v>13</v>
      </c>
      <c r="J30">
        <f t="shared" si="0"/>
        <v>3051</v>
      </c>
    </row>
    <row r="31" spans="1:10" ht="12.75">
      <c r="B31" t="s">
        <v>28</v>
      </c>
      <c r="C31" t="s">
        <v>404</v>
      </c>
      <c r="D31" t="s">
        <v>405</v>
      </c>
      <c r="H31">
        <v>10538</v>
      </c>
      <c r="I31">
        <v>123</v>
      </c>
      <c r="J31">
        <f t="shared" si="0"/>
        <v>10661</v>
      </c>
    </row>
    <row r="32" spans="1:10" ht="12.75">
      <c r="B32" t="s">
        <v>29</v>
      </c>
      <c r="C32" t="s">
        <v>406</v>
      </c>
      <c r="D32" t="s">
        <v>407</v>
      </c>
      <c r="H32">
        <v>1341</v>
      </c>
      <c r="I32">
        <v>50</v>
      </c>
      <c r="J32">
        <f t="shared" si="0"/>
        <v>1391</v>
      </c>
    </row>
    <row r="33" spans="1:10" ht="12.75">
      <c r="B33" t="s">
        <v>30</v>
      </c>
      <c r="C33" t="s">
        <v>39</v>
      </c>
      <c r="D33" t="s">
        <v>408</v>
      </c>
      <c r="H33">
        <v>207</v>
      </c>
      <c r="I33">
        <v>150</v>
      </c>
      <c r="J33">
        <f t="shared" si="0"/>
        <v>357</v>
      </c>
    </row>
    <row r="34" spans="1:10" ht="12.75">
      <c r="A34" t="s">
        <v>270</v>
      </c>
      <c r="B34" t="s">
        <v>271</v>
      </c>
      <c r="C34" t="s">
        <v>409</v>
      </c>
      <c r="D34" t="s">
        <v>410</v>
      </c>
      <c r="E34" t="s">
        <v>44</v>
      </c>
      <c r="H34">
        <v>120</v>
      </c>
      <c r="I34">
        <v>69</v>
      </c>
      <c r="J34">
        <f t="shared" si="0"/>
        <v>189</v>
      </c>
    </row>
    <row r="35" spans="1:10" ht="12.75">
      <c r="B35" t="s">
        <v>274</v>
      </c>
      <c r="C35" t="s">
        <v>411</v>
      </c>
      <c r="D35" t="s">
        <v>412</v>
      </c>
      <c r="H35">
        <v>15077</v>
      </c>
      <c r="I35">
        <v>197</v>
      </c>
      <c r="J35">
        <f t="shared" si="0"/>
        <v>15274</v>
      </c>
    </row>
    <row r="36" spans="1:10" ht="12.75">
      <c r="B36" t="s">
        <v>322</v>
      </c>
      <c r="C36" t="s">
        <v>413</v>
      </c>
      <c r="D36" t="s">
        <v>414</v>
      </c>
      <c r="H36">
        <v>167</v>
      </c>
      <c r="I36">
        <v>208</v>
      </c>
      <c r="J36">
        <f t="shared" si="0"/>
        <v>375</v>
      </c>
    </row>
    <row r="37" spans="1:5" ht="12.75">
      <c r="A37" t="s">
        <v>16</v>
      </c>
      <c r="B37" t="s">
        <v>25</v>
      </c>
      <c r="C37" t="s">
        <v>415</v>
      </c>
      <c r="D37" t="s">
        <v>416</v>
      </c>
      <c r="E37" t="s">
        <v>44</v>
      </c>
    </row>
    <row r="38" spans="1:5" ht="12.75">
      <c r="B38" t="s">
        <v>26</v>
      </c>
      <c r="C38" t="s">
        <v>40</v>
      </c>
      <c r="D38" t="s">
        <v>417</v>
      </c>
    </row>
    <row r="55" spans="6:10" ht="12.75">
      <c r="F55" t="s">
        <v>288</v>
      </c>
      <c r="G55" t="s">
        <v>289</v>
      </c>
      <c r="H55" t="s">
        <v>290</v>
      </c>
      <c r="I55" t="s">
        <v>291</v>
      </c>
      <c r="J55" t="s">
        <v>106</v>
      </c>
    </row>
    <row r="56" spans="6:7" ht="12.75">
      <c r="F56" t="s">
        <v>222</v>
      </c>
      <c r="G56" t="s">
        <v>49</v>
      </c>
    </row>
    <row r="57" ht="12.75">
      <c r="F57" t="s">
        <v>292</v>
      </c>
    </row>
    <row r="58" spans="6:9" ht="12.75">
      <c r="F58" t="s">
        <v>108</v>
      </c>
      <c r="G58" t="s">
        <v>293</v>
      </c>
      <c r="H58" t="s">
        <v>294</v>
      </c>
      <c r="I58" t="s">
        <v>295</v>
      </c>
    </row>
    <row r="59" spans="6:9" ht="12.75">
      <c r="F59" t="s">
        <v>110</v>
      </c>
      <c r="G59" t="s">
        <v>296</v>
      </c>
      <c r="H59" t="s">
        <v>297</v>
      </c>
      <c r="I59" t="s">
        <v>298</v>
      </c>
    </row>
    <row r="60" spans="6:10" ht="12.75">
      <c r="F60" t="s">
        <v>111</v>
      </c>
      <c r="G60" t="s">
        <v>299</v>
      </c>
      <c r="H60" t="s">
        <v>300</v>
      </c>
      <c r="I60" t="s">
        <v>301</v>
      </c>
      <c r="J60" t="s">
        <v>44</v>
      </c>
    </row>
    <row r="61" spans="6:9" ht="12.75">
      <c r="F61" t="s">
        <v>112</v>
      </c>
      <c r="G61" t="s">
        <v>302</v>
      </c>
      <c r="H61" t="s">
        <v>303</v>
      </c>
      <c r="I61" t="s">
        <v>304</v>
      </c>
    </row>
    <row r="62" spans="6:9" ht="12.75">
      <c r="F62" t="s">
        <v>223</v>
      </c>
      <c r="G62" t="s">
        <v>305</v>
      </c>
      <c r="H62" t="s">
        <v>306</v>
      </c>
      <c r="I62" t="s">
        <v>307</v>
      </c>
    </row>
    <row r="63" ht="12.75">
      <c r="F63" t="s">
        <v>308</v>
      </c>
    </row>
    <row r="64" spans="6:9" ht="12.75">
      <c r="F64" t="s">
        <v>51</v>
      </c>
      <c r="G64" t="s">
        <v>309</v>
      </c>
      <c r="H64" t="s">
        <v>310</v>
      </c>
      <c r="I64" t="s">
        <v>311</v>
      </c>
    </row>
    <row r="65" spans="6:10" ht="12.75">
      <c r="F65" t="s">
        <v>52</v>
      </c>
      <c r="G65" t="s">
        <v>312</v>
      </c>
      <c r="H65" t="s">
        <v>313</v>
      </c>
      <c r="I65" t="s">
        <v>314</v>
      </c>
      <c r="J65">
        <v>0.105</v>
      </c>
    </row>
    <row r="66" ht="12.75">
      <c r="F66" t="s">
        <v>270</v>
      </c>
    </row>
    <row r="67" spans="6:9" ht="12.75">
      <c r="F67" t="s">
        <v>271</v>
      </c>
      <c r="G67" t="s">
        <v>315</v>
      </c>
      <c r="H67" t="s">
        <v>316</v>
      </c>
      <c r="I67" t="s">
        <v>317</v>
      </c>
    </row>
    <row r="68" spans="6:10" ht="12.75">
      <c r="F68" t="s">
        <v>318</v>
      </c>
      <c r="G68" t="s">
        <v>319</v>
      </c>
      <c r="H68" t="s">
        <v>320</v>
      </c>
      <c r="I68" t="s">
        <v>321</v>
      </c>
      <c r="J68" t="s">
        <v>44</v>
      </c>
    </row>
    <row r="69" spans="6:9" ht="12.75">
      <c r="F69" t="s">
        <v>322</v>
      </c>
      <c r="G69" t="s">
        <v>323</v>
      </c>
      <c r="H69" t="s">
        <v>324</v>
      </c>
      <c r="I69" t="s">
        <v>325</v>
      </c>
    </row>
    <row r="70" spans="6:10" ht="12.75">
      <c r="F70" t="s">
        <v>92</v>
      </c>
      <c r="G70" t="s">
        <v>326</v>
      </c>
      <c r="H70" t="s">
        <v>327</v>
      </c>
      <c r="I70" t="s">
        <v>328</v>
      </c>
      <c r="J70" t="s">
        <v>44</v>
      </c>
    </row>
    <row r="71" spans="6:10" ht="12.75">
      <c r="F71" t="s">
        <v>93</v>
      </c>
      <c r="G71" t="s">
        <v>329</v>
      </c>
      <c r="H71" t="s">
        <v>330</v>
      </c>
      <c r="I71" t="s">
        <v>331</v>
      </c>
      <c r="J71" t="s">
        <v>44</v>
      </c>
    </row>
    <row r="72" spans="6:10" ht="12.75">
      <c r="F72" t="s">
        <v>94</v>
      </c>
      <c r="G72" t="s">
        <v>332</v>
      </c>
      <c r="H72" t="s">
        <v>333</v>
      </c>
      <c r="I72" t="s">
        <v>334</v>
      </c>
      <c r="J72" t="s">
        <v>44</v>
      </c>
    </row>
    <row r="73" spans="6:10" ht="12.75">
      <c r="F73" t="s">
        <v>335</v>
      </c>
      <c r="G73" t="s">
        <v>336</v>
      </c>
      <c r="H73" t="s">
        <v>337</v>
      </c>
      <c r="I73" t="s">
        <v>338</v>
      </c>
      <c r="J73" t="s">
        <v>44</v>
      </c>
    </row>
    <row r="74" spans="6:10" ht="12.75">
      <c r="F74" t="s">
        <v>98</v>
      </c>
      <c r="G74" t="s">
        <v>339</v>
      </c>
      <c r="H74" t="s">
        <v>340</v>
      </c>
      <c r="I74" t="s">
        <v>341</v>
      </c>
      <c r="J74" t="s">
        <v>44</v>
      </c>
    </row>
    <row r="75" spans="6:10" ht="12.75">
      <c r="F75" t="s">
        <v>172</v>
      </c>
      <c r="G75" t="s">
        <v>342</v>
      </c>
      <c r="H75" t="s">
        <v>343</v>
      </c>
      <c r="I75" t="s">
        <v>344</v>
      </c>
      <c r="J75" t="s">
        <v>44</v>
      </c>
    </row>
    <row r="76" ht="12.75">
      <c r="F76" t="s">
        <v>345</v>
      </c>
    </row>
    <row r="77" spans="6:9" ht="12.75">
      <c r="F77" t="s">
        <v>27</v>
      </c>
      <c r="G77" t="s">
        <v>346</v>
      </c>
      <c r="H77" t="s">
        <v>343</v>
      </c>
      <c r="I77" t="s">
        <v>347</v>
      </c>
    </row>
    <row r="78" spans="6:10" ht="12.75">
      <c r="F78" t="s">
        <v>28</v>
      </c>
      <c r="G78" t="s">
        <v>348</v>
      </c>
      <c r="H78" t="s">
        <v>349</v>
      </c>
      <c r="I78" t="s">
        <v>350</v>
      </c>
      <c r="J78" t="s">
        <v>44</v>
      </c>
    </row>
    <row r="79" spans="6:9" ht="12.75">
      <c r="F79" t="s">
        <v>29</v>
      </c>
      <c r="G79" t="s">
        <v>85</v>
      </c>
      <c r="H79" t="s">
        <v>351</v>
      </c>
      <c r="I79" t="s">
        <v>352</v>
      </c>
    </row>
    <row r="80" spans="6:9" ht="12.75">
      <c r="F80" t="s">
        <v>30</v>
      </c>
      <c r="G80" t="s">
        <v>353</v>
      </c>
      <c r="H80" t="s">
        <v>354</v>
      </c>
      <c r="I80" t="s">
        <v>355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E22">
      <selection activeCell="I50" sqref="I50"/>
    </sheetView>
  </sheetViews>
  <sheetFormatPr defaultColWidth="9.140625" defaultRowHeight="12.75"/>
  <cols>
    <col min="1" max="1" width="42.7109375" style="0" bestFit="1" customWidth="1"/>
    <col min="2" max="2" width="17.28125" style="0" bestFit="1" customWidth="1"/>
    <col min="3" max="3" width="14.28125" style="0" bestFit="1" customWidth="1"/>
    <col min="4" max="4" width="12.140625" style="0" bestFit="1" customWidth="1"/>
    <col min="7" max="7" width="42.7109375" style="0" bestFit="1" customWidth="1"/>
    <col min="8" max="8" width="17.28125" style="0" bestFit="1" customWidth="1"/>
    <col min="9" max="9" width="14.8515625" style="0" bestFit="1" customWidth="1"/>
    <col min="10" max="10" width="18.140625" style="0" bestFit="1" customWidth="1"/>
    <col min="11" max="11" width="11.00390625" style="0" bestFit="1" customWidth="1"/>
    <col min="12" max="12" width="17.421875" style="0" bestFit="1" customWidth="1"/>
    <col min="13" max="13" width="22.140625" style="0" bestFit="1" customWidth="1"/>
  </cols>
  <sheetData>
    <row r="1" spans="1:3" ht="12.75">
      <c r="A1" s="1" t="s">
        <v>46</v>
      </c>
      <c r="B1" s="1" t="s">
        <v>45</v>
      </c>
      <c r="C1" s="1" t="s">
        <v>47</v>
      </c>
    </row>
    <row r="2" spans="1:3" ht="12.75">
      <c r="A2" s="2" t="s">
        <v>2</v>
      </c>
      <c r="B2" s="2" t="s">
        <v>48</v>
      </c>
      <c r="C2" s="2" t="s">
        <v>49</v>
      </c>
    </row>
    <row r="3" spans="1:3" ht="12.75">
      <c r="A3" s="2" t="s">
        <v>3</v>
      </c>
      <c r="B3" s="2" t="s">
        <v>18</v>
      </c>
      <c r="C3" s="3" t="s">
        <v>56</v>
      </c>
    </row>
    <row r="4" spans="1:3" ht="12.75">
      <c r="A4" s="2" t="s">
        <v>3</v>
      </c>
      <c r="B4" s="2" t="s">
        <v>19</v>
      </c>
      <c r="C4" s="3" t="s">
        <v>57</v>
      </c>
    </row>
    <row r="5" spans="1:3" ht="12.75">
      <c r="A5" s="2" t="s">
        <v>3</v>
      </c>
      <c r="B5" s="2" t="s">
        <v>20</v>
      </c>
      <c r="C5" s="3" t="s">
        <v>58</v>
      </c>
    </row>
    <row r="6" spans="1:3" ht="12.75">
      <c r="A6" s="2" t="s">
        <v>3</v>
      </c>
      <c r="B6" s="2" t="s">
        <v>21</v>
      </c>
      <c r="C6" s="3" t="s">
        <v>59</v>
      </c>
    </row>
    <row r="7" spans="1:3" ht="12.75">
      <c r="A7" s="2"/>
      <c r="B7" s="2" t="s">
        <v>22</v>
      </c>
      <c r="C7" s="3" t="s">
        <v>60</v>
      </c>
    </row>
    <row r="8" spans="1:10" ht="12.75">
      <c r="A8" s="2" t="s">
        <v>4</v>
      </c>
      <c r="B8" s="2" t="s">
        <v>23</v>
      </c>
      <c r="C8" s="3" t="s">
        <v>61</v>
      </c>
      <c r="G8" s="4" t="s">
        <v>53</v>
      </c>
      <c r="H8" s="4" t="s">
        <v>286</v>
      </c>
      <c r="I8" s="4" t="s">
        <v>89</v>
      </c>
      <c r="J8" s="4" t="s">
        <v>54</v>
      </c>
    </row>
    <row r="9" spans="1:10" ht="12.75">
      <c r="A9" s="2"/>
      <c r="B9" s="2" t="s">
        <v>24</v>
      </c>
      <c r="C9" s="3" t="s">
        <v>62</v>
      </c>
      <c r="G9" s="2" t="s">
        <v>18</v>
      </c>
      <c r="H9">
        <v>7</v>
      </c>
      <c r="I9">
        <v>1477</v>
      </c>
      <c r="J9" s="5">
        <f>SUM(H9/I9)</f>
        <v>0.004739336492890996</v>
      </c>
    </row>
    <row r="10" spans="7:10" ht="12.75">
      <c r="G10" s="2" t="s">
        <v>19</v>
      </c>
      <c r="H10">
        <v>8</v>
      </c>
      <c r="I10">
        <v>4283</v>
      </c>
      <c r="J10" s="5">
        <f>SUM(H10/I10)</f>
        <v>0.0018678496381041327</v>
      </c>
    </row>
    <row r="11" spans="7:10" ht="12.75">
      <c r="G11" s="2" t="s">
        <v>20</v>
      </c>
      <c r="H11">
        <v>51</v>
      </c>
      <c r="I11">
        <v>5191</v>
      </c>
      <c r="J11" s="5">
        <f>SUM(H11/I11)</f>
        <v>0.00982469659025236</v>
      </c>
    </row>
    <row r="12" spans="7:10" ht="12.75">
      <c r="G12" s="2" t="s">
        <v>21</v>
      </c>
      <c r="H12">
        <v>55</v>
      </c>
      <c r="I12">
        <v>1928</v>
      </c>
      <c r="J12" s="5">
        <f>SUM(H12/I12)</f>
        <v>0.028526970954356846</v>
      </c>
    </row>
    <row r="13" spans="7:10" ht="12.75">
      <c r="G13" s="2" t="s">
        <v>22</v>
      </c>
      <c r="H13">
        <v>215</v>
      </c>
      <c r="I13">
        <v>2581</v>
      </c>
      <c r="J13" s="5">
        <f>SUM(H13/I13)</f>
        <v>0.0833010461061604</v>
      </c>
    </row>
    <row r="16" spans="1:3" ht="12.75">
      <c r="A16" s="1" t="s">
        <v>46</v>
      </c>
      <c r="B16" s="1" t="s">
        <v>45</v>
      </c>
      <c r="C16" s="1" t="s">
        <v>47</v>
      </c>
    </row>
    <row r="17" spans="1:10" ht="12.75">
      <c r="A17" s="2" t="s">
        <v>5</v>
      </c>
      <c r="B17" s="3" t="s">
        <v>50</v>
      </c>
      <c r="C17" s="3" t="s">
        <v>64</v>
      </c>
      <c r="G17" s="4" t="s">
        <v>55</v>
      </c>
      <c r="H17" s="4" t="s">
        <v>90</v>
      </c>
      <c r="I17" s="4" t="s">
        <v>91</v>
      </c>
      <c r="J17" s="4" t="s">
        <v>54</v>
      </c>
    </row>
    <row r="18" spans="1:10" ht="12.75">
      <c r="A18" s="2" t="s">
        <v>3</v>
      </c>
      <c r="B18" s="2" t="s">
        <v>26</v>
      </c>
      <c r="C18" s="3" t="s">
        <v>63</v>
      </c>
      <c r="G18" t="s">
        <v>92</v>
      </c>
      <c r="H18">
        <v>128</v>
      </c>
      <c r="I18">
        <v>244</v>
      </c>
      <c r="J18" s="5">
        <f>SUM(H18/I18)</f>
        <v>0.5245901639344263</v>
      </c>
    </row>
    <row r="19" spans="1:10" ht="12.75">
      <c r="A19" s="2" t="s">
        <v>6</v>
      </c>
      <c r="B19" s="3" t="s">
        <v>50</v>
      </c>
      <c r="C19" s="3" t="s">
        <v>65</v>
      </c>
      <c r="G19" t="s">
        <v>93</v>
      </c>
      <c r="H19">
        <v>67</v>
      </c>
      <c r="I19">
        <v>161</v>
      </c>
      <c r="J19" s="5">
        <f aca="true" t="shared" si="0" ref="J19:J28">SUM(H19/I19)</f>
        <v>0.4161490683229814</v>
      </c>
    </row>
    <row r="20" spans="1:10" ht="12.75">
      <c r="A20" s="2" t="s">
        <v>3</v>
      </c>
      <c r="B20" s="2" t="s">
        <v>26</v>
      </c>
      <c r="C20" s="3" t="s">
        <v>66</v>
      </c>
      <c r="G20" t="s">
        <v>94</v>
      </c>
      <c r="H20">
        <v>48</v>
      </c>
      <c r="I20">
        <v>93</v>
      </c>
      <c r="J20" s="5">
        <f t="shared" si="0"/>
        <v>0.5161290322580645</v>
      </c>
    </row>
    <row r="21" spans="1:10" ht="12.75">
      <c r="A21" s="2" t="s">
        <v>7</v>
      </c>
      <c r="B21" s="3" t="s">
        <v>50</v>
      </c>
      <c r="C21" s="3" t="s">
        <v>67</v>
      </c>
      <c r="G21" t="s">
        <v>95</v>
      </c>
      <c r="H21">
        <v>3</v>
      </c>
      <c r="I21">
        <v>5</v>
      </c>
      <c r="J21" s="5">
        <f t="shared" si="0"/>
        <v>0.6</v>
      </c>
    </row>
    <row r="22" spans="1:10" ht="12.75">
      <c r="A22" s="2" t="s">
        <v>3</v>
      </c>
      <c r="B22" s="2" t="s">
        <v>26</v>
      </c>
      <c r="C22" s="3" t="s">
        <v>70</v>
      </c>
      <c r="G22" t="s">
        <v>96</v>
      </c>
      <c r="H22">
        <v>0</v>
      </c>
      <c r="I22">
        <v>3</v>
      </c>
      <c r="J22" s="5">
        <f t="shared" si="0"/>
        <v>0</v>
      </c>
    </row>
    <row r="23" spans="1:10" ht="12.75">
      <c r="A23" s="2" t="s">
        <v>8</v>
      </c>
      <c r="B23" s="3" t="s">
        <v>50</v>
      </c>
      <c r="C23" s="3" t="s">
        <v>68</v>
      </c>
      <c r="G23" t="s">
        <v>97</v>
      </c>
      <c r="H23">
        <v>2</v>
      </c>
      <c r="I23">
        <v>4</v>
      </c>
      <c r="J23" s="5">
        <f t="shared" si="0"/>
        <v>0.5</v>
      </c>
    </row>
    <row r="24" spans="1:10" ht="12.75">
      <c r="A24" s="2" t="s">
        <v>3</v>
      </c>
      <c r="B24" s="2" t="s">
        <v>26</v>
      </c>
      <c r="C24" s="3" t="s">
        <v>69</v>
      </c>
      <c r="G24" t="s">
        <v>98</v>
      </c>
      <c r="H24">
        <v>17</v>
      </c>
      <c r="I24">
        <v>38</v>
      </c>
      <c r="J24" s="5">
        <f t="shared" si="0"/>
        <v>0.4473684210526316</v>
      </c>
    </row>
    <row r="25" spans="1:10" ht="12.75">
      <c r="A25" s="2" t="s">
        <v>9</v>
      </c>
      <c r="B25" s="3" t="s">
        <v>50</v>
      </c>
      <c r="C25" s="3" t="s">
        <v>71</v>
      </c>
      <c r="G25" t="s">
        <v>99</v>
      </c>
      <c r="H25">
        <v>1</v>
      </c>
      <c r="I25">
        <v>4</v>
      </c>
      <c r="J25" s="5">
        <f t="shared" si="0"/>
        <v>0.25</v>
      </c>
    </row>
    <row r="26" spans="1:10" ht="12.75">
      <c r="A26" s="2" t="s">
        <v>3</v>
      </c>
      <c r="B26" s="2" t="s">
        <v>26</v>
      </c>
      <c r="C26" s="3" t="s">
        <v>72</v>
      </c>
      <c r="G26" t="s">
        <v>100</v>
      </c>
      <c r="H26">
        <v>86</v>
      </c>
      <c r="I26">
        <v>963</v>
      </c>
      <c r="J26" s="5">
        <f t="shared" si="0"/>
        <v>0.0893042575285566</v>
      </c>
    </row>
    <row r="27" spans="1:10" ht="12.75">
      <c r="A27" s="2" t="s">
        <v>10</v>
      </c>
      <c r="B27" s="3" t="s">
        <v>50</v>
      </c>
      <c r="C27" s="3" t="s">
        <v>73</v>
      </c>
      <c r="G27" t="s">
        <v>101</v>
      </c>
      <c r="H27">
        <v>169</v>
      </c>
      <c r="I27">
        <v>336</v>
      </c>
      <c r="J27" s="5">
        <f t="shared" si="0"/>
        <v>0.5029761904761905</v>
      </c>
    </row>
    <row r="28" spans="1:10" ht="12.75">
      <c r="A28" s="2" t="s">
        <v>3</v>
      </c>
      <c r="B28" s="2" t="s">
        <v>26</v>
      </c>
      <c r="C28" s="3" t="s">
        <v>74</v>
      </c>
      <c r="G28" t="s">
        <v>287</v>
      </c>
      <c r="H28">
        <v>8</v>
      </c>
      <c r="I28">
        <v>25</v>
      </c>
      <c r="J28" s="5">
        <f t="shared" si="0"/>
        <v>0.32</v>
      </c>
    </row>
    <row r="29" spans="1:3" ht="12.75">
      <c r="A29" s="2" t="s">
        <v>11</v>
      </c>
      <c r="B29" s="3" t="s">
        <v>50</v>
      </c>
      <c r="C29" s="3" t="s">
        <v>75</v>
      </c>
    </row>
    <row r="30" spans="1:3" ht="12.75">
      <c r="A30" s="2" t="s">
        <v>3</v>
      </c>
      <c r="B30" s="2" t="s">
        <v>26</v>
      </c>
      <c r="C30" s="3" t="s">
        <v>76</v>
      </c>
    </row>
    <row r="31" spans="1:3" ht="12.75">
      <c r="A31" s="2" t="s">
        <v>12</v>
      </c>
      <c r="B31" s="3" t="s">
        <v>50</v>
      </c>
      <c r="C31" s="3" t="s">
        <v>77</v>
      </c>
    </row>
    <row r="32" spans="1:3" ht="12.75">
      <c r="A32" s="2" t="s">
        <v>3</v>
      </c>
      <c r="B32" s="2" t="s">
        <v>26</v>
      </c>
      <c r="C32" s="3" t="s">
        <v>78</v>
      </c>
    </row>
    <row r="33" spans="1:3" ht="12.75">
      <c r="A33" s="2" t="s">
        <v>13</v>
      </c>
      <c r="B33" s="3" t="s">
        <v>50</v>
      </c>
      <c r="C33" s="3" t="s">
        <v>79</v>
      </c>
    </row>
    <row r="34" spans="1:3" ht="12.75">
      <c r="A34" s="2" t="s">
        <v>3</v>
      </c>
      <c r="B34" s="2" t="s">
        <v>26</v>
      </c>
      <c r="C34" s="3" t="s">
        <v>80</v>
      </c>
    </row>
    <row r="35" spans="1:3" ht="12.75">
      <c r="A35" s="2" t="s">
        <v>14</v>
      </c>
      <c r="B35" s="3" t="s">
        <v>50</v>
      </c>
      <c r="C35" s="3" t="s">
        <v>81</v>
      </c>
    </row>
    <row r="36" spans="1:3" ht="12.75">
      <c r="A36" s="2" t="s">
        <v>3</v>
      </c>
      <c r="B36" s="2" t="s">
        <v>26</v>
      </c>
      <c r="C36" s="3" t="s">
        <v>82</v>
      </c>
    </row>
    <row r="37" spans="1:3" ht="12.75">
      <c r="A37" s="2" t="s">
        <v>15</v>
      </c>
      <c r="B37" s="2" t="s">
        <v>27</v>
      </c>
      <c r="C37" s="3" t="s">
        <v>83</v>
      </c>
    </row>
    <row r="38" spans="1:3" ht="12.75">
      <c r="A38" s="2" t="s">
        <v>3</v>
      </c>
      <c r="B38" s="2" t="s">
        <v>28</v>
      </c>
      <c r="C38" s="3" t="s">
        <v>84</v>
      </c>
    </row>
    <row r="39" spans="1:3" ht="12.75">
      <c r="A39" s="2" t="s">
        <v>3</v>
      </c>
      <c r="B39" s="2" t="s">
        <v>29</v>
      </c>
      <c r="C39" s="3" t="s">
        <v>85</v>
      </c>
    </row>
    <row r="40" spans="1:3" ht="12.75">
      <c r="A40" s="2" t="s">
        <v>3</v>
      </c>
      <c r="B40" s="2" t="s">
        <v>30</v>
      </c>
      <c r="C40" s="3" t="s">
        <v>86</v>
      </c>
    </row>
    <row r="41" spans="1:3" ht="12.75">
      <c r="A41" s="2" t="s">
        <v>16</v>
      </c>
      <c r="B41" s="3" t="s">
        <v>50</v>
      </c>
      <c r="C41" s="3" t="s">
        <v>87</v>
      </c>
    </row>
    <row r="42" spans="1:3" ht="12.75">
      <c r="A42" s="2" t="s">
        <v>3</v>
      </c>
      <c r="B42" s="2" t="s">
        <v>26</v>
      </c>
      <c r="C42" s="4" t="s">
        <v>88</v>
      </c>
    </row>
    <row r="49" spans="7:16" ht="12.75">
      <c r="G49" s="4" t="s">
        <v>55</v>
      </c>
      <c r="H49" s="4" t="s">
        <v>90</v>
      </c>
      <c r="I49" s="4" t="s">
        <v>91</v>
      </c>
      <c r="J49" s="4" t="s">
        <v>54</v>
      </c>
      <c r="M49" s="4" t="s">
        <v>55</v>
      </c>
      <c r="N49" s="4" t="s">
        <v>90</v>
      </c>
      <c r="O49" s="4" t="s">
        <v>91</v>
      </c>
      <c r="P49" s="4" t="s">
        <v>54</v>
      </c>
    </row>
    <row r="50" spans="7:16" ht="12.75">
      <c r="G50" t="s">
        <v>92</v>
      </c>
      <c r="H50">
        <v>128</v>
      </c>
      <c r="I50">
        <v>244</v>
      </c>
      <c r="J50" s="5">
        <f>SUM(H50/I50)</f>
        <v>0.5245901639344263</v>
      </c>
      <c r="P50" s="5">
        <f>SUM(O72/N72)</f>
        <v>0.575091575091575</v>
      </c>
    </row>
    <row r="51" spans="7:16" ht="12.75">
      <c r="G51" t="s">
        <v>93</v>
      </c>
      <c r="H51">
        <v>67</v>
      </c>
      <c r="I51">
        <v>161</v>
      </c>
      <c r="J51" s="5">
        <f>SUM(H51/I51)</f>
        <v>0.4161490683229814</v>
      </c>
      <c r="P51" s="5">
        <f>SUM(O73/N73)</f>
        <v>0.47191011235955055</v>
      </c>
    </row>
    <row r="52" spans="7:16" ht="12.75">
      <c r="G52" t="s">
        <v>94</v>
      </c>
      <c r="H52">
        <v>48</v>
      </c>
      <c r="I52">
        <v>93</v>
      </c>
      <c r="J52" s="5">
        <f>SUM(H52/I52)</f>
        <v>0.5161290322580645</v>
      </c>
      <c r="P52" s="5">
        <f>SUM(O74/N74)</f>
        <v>0.5631067961165048</v>
      </c>
    </row>
    <row r="53" spans="7:16" ht="12.75">
      <c r="G53" t="s">
        <v>98</v>
      </c>
      <c r="H53">
        <v>17</v>
      </c>
      <c r="I53">
        <v>38</v>
      </c>
      <c r="J53" s="5">
        <f>SUM(H53/I53)</f>
        <v>0.4473684210526316</v>
      </c>
      <c r="P53" s="5">
        <f>SUM(O71/N71)</f>
        <v>0.5546666666666666</v>
      </c>
    </row>
    <row r="54" spans="7:16" ht="12.75">
      <c r="G54" t="s">
        <v>172</v>
      </c>
      <c r="H54">
        <v>14</v>
      </c>
      <c r="I54">
        <v>41</v>
      </c>
      <c r="J54" s="5">
        <f>SUM(H54/I54)</f>
        <v>0.34146341463414637</v>
      </c>
      <c r="P54" s="5">
        <f>SUM(O75/N75)</f>
        <v>0.13880742913000976</v>
      </c>
    </row>
    <row r="55" spans="10:16" ht="12.75">
      <c r="J55" s="5"/>
      <c r="P55" s="5">
        <f>SUM(O76/N76)</f>
        <v>0.5227272727272727</v>
      </c>
    </row>
    <row r="56" ht="12.75">
      <c r="P56" s="5">
        <f>SUM(O77/N77)</f>
        <v>0.65</v>
      </c>
    </row>
    <row r="57" ht="12.75">
      <c r="J57" s="5"/>
    </row>
    <row r="58" ht="12.75">
      <c r="J58" s="5"/>
    </row>
    <row r="61" spans="13:16" ht="12.75">
      <c r="M61" t="s">
        <v>102</v>
      </c>
      <c r="N61" t="s">
        <v>220</v>
      </c>
      <c r="O61" t="s">
        <v>221</v>
      </c>
      <c r="P61" t="s">
        <v>31</v>
      </c>
    </row>
    <row r="62" spans="13:16" ht="12.75">
      <c r="M62" s="7" t="s">
        <v>222</v>
      </c>
      <c r="N62" s="8" t="s">
        <v>49</v>
      </c>
      <c r="O62" s="8"/>
      <c r="P62" s="8"/>
    </row>
    <row r="63" spans="13:16" ht="12.75">
      <c r="M63" t="s">
        <v>108</v>
      </c>
      <c r="N63">
        <v>1495</v>
      </c>
      <c r="O63" s="4">
        <v>8</v>
      </c>
      <c r="P63">
        <v>1487</v>
      </c>
    </row>
    <row r="64" spans="13:16" ht="12.75">
      <c r="M64" t="s">
        <v>110</v>
      </c>
      <c r="N64">
        <v>4316</v>
      </c>
      <c r="O64" s="4">
        <v>8</v>
      </c>
      <c r="P64">
        <v>4308</v>
      </c>
    </row>
    <row r="65" spans="13:16" ht="12.75">
      <c r="M65" t="s">
        <v>111</v>
      </c>
      <c r="N65">
        <v>5228</v>
      </c>
      <c r="O65" s="4">
        <v>56</v>
      </c>
      <c r="P65">
        <v>5172</v>
      </c>
    </row>
    <row r="66" spans="13:16" ht="12.75">
      <c r="M66" t="s">
        <v>112</v>
      </c>
      <c r="N66">
        <v>1967</v>
      </c>
      <c r="O66" s="4">
        <v>72</v>
      </c>
      <c r="P66">
        <v>1895</v>
      </c>
    </row>
    <row r="67" spans="13:16" ht="12.75">
      <c r="M67" t="s">
        <v>223</v>
      </c>
      <c r="N67">
        <v>2643</v>
      </c>
      <c r="O67" s="4">
        <v>261</v>
      </c>
      <c r="P67">
        <v>2382</v>
      </c>
    </row>
    <row r="68" ht="12.75">
      <c r="M68" s="7" t="s">
        <v>114</v>
      </c>
    </row>
    <row r="69" spans="13:16" ht="12.75">
      <c r="M69" t="s">
        <v>51</v>
      </c>
      <c r="N69">
        <v>8540</v>
      </c>
      <c r="O69" s="4">
        <v>205</v>
      </c>
      <c r="P69">
        <v>8335</v>
      </c>
    </row>
    <row r="70" spans="13:16" ht="12.75">
      <c r="M70" t="s">
        <v>52</v>
      </c>
      <c r="N70">
        <v>7109</v>
      </c>
      <c r="O70" s="4">
        <v>200</v>
      </c>
      <c r="P70">
        <v>6909</v>
      </c>
    </row>
    <row r="71" spans="13:16" ht="12.75">
      <c r="M71" t="s">
        <v>101</v>
      </c>
      <c r="N71">
        <v>375</v>
      </c>
      <c r="O71">
        <v>208</v>
      </c>
      <c r="P71">
        <f aca="true" t="shared" si="1" ref="P71:P77">SUM(N71-O71)</f>
        <v>167</v>
      </c>
    </row>
    <row r="72" spans="13:16" ht="12.75">
      <c r="M72" t="s">
        <v>92</v>
      </c>
      <c r="N72">
        <v>273</v>
      </c>
      <c r="O72">
        <v>157</v>
      </c>
      <c r="P72">
        <f t="shared" si="1"/>
        <v>116</v>
      </c>
    </row>
    <row r="73" spans="13:16" ht="12.75">
      <c r="M73" t="s">
        <v>93</v>
      </c>
      <c r="N73">
        <v>178</v>
      </c>
      <c r="O73">
        <v>84</v>
      </c>
      <c r="P73">
        <f t="shared" si="1"/>
        <v>94</v>
      </c>
    </row>
    <row r="74" spans="13:16" ht="12.75">
      <c r="M74" t="s">
        <v>94</v>
      </c>
      <c r="N74">
        <v>103</v>
      </c>
      <c r="O74">
        <v>58</v>
      </c>
      <c r="P74">
        <f t="shared" si="1"/>
        <v>45</v>
      </c>
    </row>
    <row r="75" spans="13:16" ht="12.75">
      <c r="M75" t="s">
        <v>100</v>
      </c>
      <c r="N75">
        <v>1023</v>
      </c>
      <c r="O75">
        <v>142</v>
      </c>
      <c r="P75">
        <f t="shared" si="1"/>
        <v>881</v>
      </c>
    </row>
    <row r="76" spans="13:16" ht="12.75">
      <c r="M76" t="s">
        <v>98</v>
      </c>
      <c r="N76">
        <v>44</v>
      </c>
      <c r="O76">
        <v>23</v>
      </c>
      <c r="P76">
        <f t="shared" si="1"/>
        <v>21</v>
      </c>
    </row>
    <row r="77" spans="13:16" ht="12.75">
      <c r="M77" t="s">
        <v>172</v>
      </c>
      <c r="N77">
        <v>20</v>
      </c>
      <c r="O77">
        <v>13</v>
      </c>
      <c r="P77">
        <f t="shared" si="1"/>
        <v>7</v>
      </c>
    </row>
    <row r="82" spans="7:10" ht="12.75">
      <c r="G82" t="s">
        <v>102</v>
      </c>
      <c r="H82" t="s">
        <v>173</v>
      </c>
      <c r="I82" t="s">
        <v>174</v>
      </c>
      <c r="J82" t="s">
        <v>175</v>
      </c>
    </row>
    <row r="83" spans="10:13" ht="12.75">
      <c r="J83" t="s">
        <v>176</v>
      </c>
      <c r="K83" t="s">
        <v>177</v>
      </c>
      <c r="L83" t="s">
        <v>178</v>
      </c>
      <c r="M83" t="s">
        <v>179</v>
      </c>
    </row>
    <row r="84" ht="12.75">
      <c r="G84" t="s">
        <v>107</v>
      </c>
    </row>
    <row r="85" spans="7:10" ht="12.75">
      <c r="G85" t="s">
        <v>108</v>
      </c>
      <c r="H85" t="s">
        <v>224</v>
      </c>
      <c r="I85" t="s">
        <v>235</v>
      </c>
      <c r="J85" t="s">
        <v>109</v>
      </c>
    </row>
    <row r="86" spans="7:13" ht="12.75">
      <c r="G86" t="s">
        <v>110</v>
      </c>
      <c r="H86" t="s">
        <v>225</v>
      </c>
      <c r="I86" t="s">
        <v>235</v>
      </c>
      <c r="J86" t="s">
        <v>180</v>
      </c>
      <c r="K86">
        <v>0.034</v>
      </c>
      <c r="L86" t="s">
        <v>194</v>
      </c>
      <c r="M86">
        <v>0.076</v>
      </c>
    </row>
    <row r="87" spans="7:13" ht="12.75">
      <c r="G87" t="s">
        <v>111</v>
      </c>
      <c r="H87" t="s">
        <v>226</v>
      </c>
      <c r="I87" t="s">
        <v>236</v>
      </c>
      <c r="J87" t="s">
        <v>181</v>
      </c>
      <c r="K87">
        <v>0.065</v>
      </c>
      <c r="L87" t="s">
        <v>195</v>
      </c>
      <c r="M87">
        <v>0.229</v>
      </c>
    </row>
    <row r="88" spans="7:13" ht="12.75">
      <c r="G88" t="s">
        <v>112</v>
      </c>
      <c r="H88" t="s">
        <v>227</v>
      </c>
      <c r="I88" t="s">
        <v>237</v>
      </c>
      <c r="J88" t="s">
        <v>182</v>
      </c>
      <c r="K88" t="s">
        <v>44</v>
      </c>
      <c r="L88" t="s">
        <v>196</v>
      </c>
      <c r="M88" t="s">
        <v>44</v>
      </c>
    </row>
    <row r="89" spans="7:13" ht="12.75">
      <c r="G89" t="s">
        <v>113</v>
      </c>
      <c r="H89" t="s">
        <v>228</v>
      </c>
      <c r="I89" t="s">
        <v>238</v>
      </c>
      <c r="J89" t="s">
        <v>183</v>
      </c>
      <c r="K89" t="s">
        <v>44</v>
      </c>
      <c r="L89" t="s">
        <v>197</v>
      </c>
      <c r="M89" t="s">
        <v>44</v>
      </c>
    </row>
    <row r="90" ht="12.75">
      <c r="G90" t="s">
        <v>114</v>
      </c>
    </row>
    <row r="91" spans="7:10" ht="12.75">
      <c r="G91" t="s">
        <v>51</v>
      </c>
      <c r="H91" t="s">
        <v>229</v>
      </c>
      <c r="I91" t="s">
        <v>239</v>
      </c>
      <c r="J91" t="s">
        <v>109</v>
      </c>
    </row>
    <row r="92" spans="7:13" ht="12.75">
      <c r="G92" t="s">
        <v>52</v>
      </c>
      <c r="H92" t="s">
        <v>230</v>
      </c>
      <c r="I92" t="s">
        <v>240</v>
      </c>
      <c r="J92" t="s">
        <v>184</v>
      </c>
      <c r="K92">
        <v>0.106</v>
      </c>
      <c r="L92" t="s">
        <v>198</v>
      </c>
      <c r="M92">
        <v>0.214</v>
      </c>
    </row>
    <row r="94" ht="12.75">
      <c r="G94" t="s">
        <v>92</v>
      </c>
    </row>
    <row r="95" spans="7:10" ht="12.75">
      <c r="G95" t="s">
        <v>50</v>
      </c>
      <c r="H95" t="s">
        <v>257</v>
      </c>
      <c r="I95" t="s">
        <v>241</v>
      </c>
      <c r="J95" t="s">
        <v>109</v>
      </c>
    </row>
    <row r="96" spans="7:13" ht="12.75">
      <c r="G96" t="s">
        <v>26</v>
      </c>
      <c r="H96" t="s">
        <v>258</v>
      </c>
      <c r="I96" t="s">
        <v>242</v>
      </c>
      <c r="J96" t="s">
        <v>185</v>
      </c>
      <c r="K96" t="s">
        <v>44</v>
      </c>
      <c r="L96" t="s">
        <v>199</v>
      </c>
      <c r="M96">
        <v>0.662</v>
      </c>
    </row>
    <row r="97" ht="12.75">
      <c r="G97" t="s">
        <v>93</v>
      </c>
    </row>
    <row r="98" spans="7:10" ht="12.75">
      <c r="G98" t="s">
        <v>50</v>
      </c>
      <c r="H98" t="s">
        <v>259</v>
      </c>
      <c r="I98" t="s">
        <v>243</v>
      </c>
      <c r="J98" t="s">
        <v>109</v>
      </c>
    </row>
    <row r="99" spans="7:13" ht="12.75">
      <c r="G99" t="s">
        <v>26</v>
      </c>
      <c r="H99" t="s">
        <v>260</v>
      </c>
      <c r="I99" t="s">
        <v>244</v>
      </c>
      <c r="J99" t="s">
        <v>186</v>
      </c>
      <c r="K99" t="s">
        <v>44</v>
      </c>
      <c r="L99" t="s">
        <v>200</v>
      </c>
      <c r="M99" t="s">
        <v>44</v>
      </c>
    </row>
    <row r="100" ht="12.75">
      <c r="G100" t="s">
        <v>94</v>
      </c>
    </row>
    <row r="101" spans="7:10" ht="12.75">
      <c r="G101" t="s">
        <v>50</v>
      </c>
      <c r="H101" t="s">
        <v>261</v>
      </c>
      <c r="I101" t="s">
        <v>245</v>
      </c>
      <c r="J101" t="s">
        <v>109</v>
      </c>
    </row>
    <row r="102" spans="7:13" ht="12.75">
      <c r="G102" t="s">
        <v>26</v>
      </c>
      <c r="H102" t="s">
        <v>262</v>
      </c>
      <c r="I102" t="s">
        <v>246</v>
      </c>
      <c r="J102" t="s">
        <v>187</v>
      </c>
      <c r="K102" t="s">
        <v>44</v>
      </c>
      <c r="L102" t="s">
        <v>201</v>
      </c>
      <c r="M102">
        <v>0.378</v>
      </c>
    </row>
    <row r="103" ht="12.75">
      <c r="G103" t="s">
        <v>98</v>
      </c>
    </row>
    <row r="104" spans="7:10" ht="12.75">
      <c r="G104" t="s">
        <v>50</v>
      </c>
      <c r="H104" t="s">
        <v>263</v>
      </c>
      <c r="I104" t="s">
        <v>247</v>
      </c>
      <c r="J104" t="s">
        <v>109</v>
      </c>
    </row>
    <row r="105" spans="7:13" ht="12.75">
      <c r="G105" t="s">
        <v>26</v>
      </c>
      <c r="H105" t="s">
        <v>264</v>
      </c>
      <c r="I105" t="s">
        <v>248</v>
      </c>
      <c r="J105" t="s">
        <v>188</v>
      </c>
      <c r="K105" t="s">
        <v>44</v>
      </c>
      <c r="L105" t="s">
        <v>202</v>
      </c>
      <c r="M105">
        <v>0.139</v>
      </c>
    </row>
    <row r="106" ht="12.75">
      <c r="G106" t="s">
        <v>100</v>
      </c>
    </row>
    <row r="107" spans="7:10" ht="12.75">
      <c r="G107" t="s">
        <v>25</v>
      </c>
      <c r="H107" t="s">
        <v>265</v>
      </c>
      <c r="I107" t="s">
        <v>249</v>
      </c>
      <c r="J107" t="s">
        <v>109</v>
      </c>
    </row>
    <row r="108" spans="7:13" ht="12.75">
      <c r="G108" t="s">
        <v>26</v>
      </c>
      <c r="H108" t="s">
        <v>266</v>
      </c>
      <c r="I108" t="s">
        <v>250</v>
      </c>
      <c r="J108" t="s">
        <v>189</v>
      </c>
      <c r="K108" t="s">
        <v>44</v>
      </c>
      <c r="L108" t="s">
        <v>203</v>
      </c>
      <c r="M108" t="s">
        <v>44</v>
      </c>
    </row>
    <row r="109" ht="12.75">
      <c r="G109" t="s">
        <v>115</v>
      </c>
    </row>
    <row r="110" spans="7:10" ht="12.75">
      <c r="G110" t="s">
        <v>27</v>
      </c>
      <c r="H110" t="s">
        <v>267</v>
      </c>
      <c r="I110" t="s">
        <v>251</v>
      </c>
      <c r="J110" t="s">
        <v>109</v>
      </c>
    </row>
    <row r="111" spans="7:13" ht="12.75">
      <c r="G111" t="s">
        <v>28</v>
      </c>
      <c r="H111" t="s">
        <v>268</v>
      </c>
      <c r="I111" t="s">
        <v>252</v>
      </c>
      <c r="J111" t="s">
        <v>190</v>
      </c>
      <c r="K111">
        <v>0.001</v>
      </c>
      <c r="L111" t="s">
        <v>269</v>
      </c>
      <c r="M111" t="s">
        <v>44</v>
      </c>
    </row>
    <row r="112" spans="7:13" ht="12.75">
      <c r="G112" t="s">
        <v>29</v>
      </c>
      <c r="H112" t="s">
        <v>234</v>
      </c>
      <c r="I112" t="s">
        <v>253</v>
      </c>
      <c r="J112" t="s">
        <v>191</v>
      </c>
      <c r="K112" t="s">
        <v>44</v>
      </c>
      <c r="L112" t="s">
        <v>205</v>
      </c>
      <c r="M112" t="s">
        <v>44</v>
      </c>
    </row>
    <row r="113" spans="7:13" ht="12.75">
      <c r="G113" t="s">
        <v>30</v>
      </c>
      <c r="H113" t="s">
        <v>217</v>
      </c>
      <c r="I113" t="s">
        <v>254</v>
      </c>
      <c r="J113" t="s">
        <v>192</v>
      </c>
      <c r="K113" t="s">
        <v>44</v>
      </c>
      <c r="L113" t="s">
        <v>206</v>
      </c>
      <c r="M113" t="s">
        <v>44</v>
      </c>
    </row>
    <row r="114" ht="12.75">
      <c r="G114" t="s">
        <v>270</v>
      </c>
    </row>
    <row r="115" spans="7:10" ht="12.75">
      <c r="G115" t="s">
        <v>271</v>
      </c>
      <c r="H115" t="s">
        <v>272</v>
      </c>
      <c r="I115" t="s">
        <v>273</v>
      </c>
      <c r="J115" t="s">
        <v>109</v>
      </c>
    </row>
    <row r="116" spans="7:13" ht="12.75">
      <c r="G116" t="s">
        <v>274</v>
      </c>
      <c r="H116" t="s">
        <v>275</v>
      </c>
      <c r="I116" t="s">
        <v>276</v>
      </c>
      <c r="J116" t="s">
        <v>277</v>
      </c>
      <c r="K116" t="s">
        <v>44</v>
      </c>
      <c r="L116" t="s">
        <v>278</v>
      </c>
      <c r="M116" t="s">
        <v>44</v>
      </c>
    </row>
    <row r="117" spans="7:13" ht="12.75">
      <c r="G117" t="s">
        <v>279</v>
      </c>
      <c r="H117" t="s">
        <v>280</v>
      </c>
      <c r="I117" t="s">
        <v>281</v>
      </c>
      <c r="J117" t="s">
        <v>282</v>
      </c>
      <c r="K117" t="s">
        <v>44</v>
      </c>
      <c r="L117" t="s">
        <v>283</v>
      </c>
      <c r="M117">
        <v>0.001</v>
      </c>
    </row>
    <row r="118" ht="12.75">
      <c r="G118" t="s">
        <v>116</v>
      </c>
    </row>
    <row r="119" spans="7:10" ht="12.75">
      <c r="G119" t="s">
        <v>50</v>
      </c>
      <c r="H119" t="s">
        <v>284</v>
      </c>
      <c r="I119" t="s">
        <v>255</v>
      </c>
      <c r="J119" t="s">
        <v>109</v>
      </c>
    </row>
    <row r="120" spans="7:13" ht="12.75">
      <c r="G120" t="s">
        <v>26</v>
      </c>
      <c r="H120" t="s">
        <v>285</v>
      </c>
      <c r="I120" t="s">
        <v>256</v>
      </c>
      <c r="J120" t="s">
        <v>193</v>
      </c>
      <c r="K120" t="s">
        <v>44</v>
      </c>
      <c r="L120" t="s">
        <v>207</v>
      </c>
      <c r="M120" t="s">
        <v>44</v>
      </c>
    </row>
  </sheetData>
  <sheetProtection/>
  <mergeCells count="1">
    <mergeCell ref="N62:P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46">
      <selection activeCell="G43" sqref="G43"/>
    </sheetView>
  </sheetViews>
  <sheetFormatPr defaultColWidth="9.140625" defaultRowHeight="12.75"/>
  <cols>
    <col min="1" max="1" width="19.00390625" style="0" bestFit="1" customWidth="1"/>
    <col min="2" max="2" width="23.421875" style="0" bestFit="1" customWidth="1"/>
    <col min="4" max="4" width="17.421875" style="0" bestFit="1" customWidth="1"/>
    <col min="5" max="5" width="9.7109375" style="0" bestFit="1" customWidth="1"/>
    <col min="6" max="6" width="7.421875" style="6" bestFit="1" customWidth="1"/>
    <col min="7" max="7" width="48.7109375" style="0" bestFit="1" customWidth="1"/>
    <col min="8" max="8" width="17.8515625" style="0" bestFit="1" customWidth="1"/>
    <col min="9" max="9" width="14.140625" style="6" bestFit="1" customWidth="1"/>
    <col min="10" max="10" width="18.140625" style="0" bestFit="1" customWidth="1"/>
    <col min="12" max="12" width="17.421875" style="0" bestFit="1" customWidth="1"/>
    <col min="14" max="14" width="10.7109375" style="0" bestFit="1" customWidth="1"/>
  </cols>
  <sheetData>
    <row r="1" spans="1:7" ht="12.75">
      <c r="A1" t="s">
        <v>102</v>
      </c>
      <c r="B1" s="4" t="s">
        <v>121</v>
      </c>
      <c r="D1" t="s">
        <v>103</v>
      </c>
      <c r="G1" t="s">
        <v>104</v>
      </c>
    </row>
    <row r="2" spans="3:9" ht="12.75">
      <c r="C2" s="4" t="s">
        <v>120</v>
      </c>
      <c r="D2" s="4" t="s">
        <v>119</v>
      </c>
      <c r="E2" s="4" t="s">
        <v>117</v>
      </c>
      <c r="F2" s="6" t="s">
        <v>105</v>
      </c>
      <c r="G2" s="4" t="s">
        <v>118</v>
      </c>
      <c r="H2" s="4" t="s">
        <v>117</v>
      </c>
      <c r="I2" s="6" t="s">
        <v>106</v>
      </c>
    </row>
    <row r="3" ht="12.75">
      <c r="A3" t="s">
        <v>107</v>
      </c>
    </row>
    <row r="4" spans="1:4" ht="12.75">
      <c r="A4" t="s">
        <v>108</v>
      </c>
      <c r="B4" s="4" t="s">
        <v>150</v>
      </c>
      <c r="C4">
        <v>2</v>
      </c>
      <c r="D4" t="s">
        <v>109</v>
      </c>
    </row>
    <row r="5" spans="1:9" ht="12.75">
      <c r="A5" t="s">
        <v>110</v>
      </c>
      <c r="B5" s="4" t="s">
        <v>150</v>
      </c>
      <c r="C5">
        <v>2</v>
      </c>
      <c r="D5" s="4">
        <v>0.3</v>
      </c>
      <c r="E5" t="s">
        <v>122</v>
      </c>
      <c r="F5" s="6">
        <v>0.034</v>
      </c>
      <c r="G5">
        <v>0.3</v>
      </c>
      <c r="H5" s="4" t="s">
        <v>145</v>
      </c>
      <c r="I5" s="6">
        <v>0.076</v>
      </c>
    </row>
    <row r="6" spans="1:9" ht="12.75">
      <c r="A6" t="s">
        <v>111</v>
      </c>
      <c r="B6" s="4" t="s">
        <v>151</v>
      </c>
      <c r="C6">
        <v>13.8</v>
      </c>
      <c r="D6" s="4">
        <v>2</v>
      </c>
      <c r="E6" t="s">
        <v>123</v>
      </c>
      <c r="F6" s="6">
        <v>0.065</v>
      </c>
      <c r="G6">
        <v>1.8</v>
      </c>
      <c r="H6" s="4" t="s">
        <v>146</v>
      </c>
      <c r="I6" s="6">
        <v>0.229</v>
      </c>
    </row>
    <row r="7" spans="1:9" ht="12.75">
      <c r="A7" t="s">
        <v>112</v>
      </c>
      <c r="B7" s="4" t="s">
        <v>152</v>
      </c>
      <c r="C7">
        <v>17.8</v>
      </c>
      <c r="D7" s="4">
        <v>7.1</v>
      </c>
      <c r="E7" t="s">
        <v>124</v>
      </c>
      <c r="F7" s="6" t="s">
        <v>44</v>
      </c>
      <c r="G7" s="4">
        <v>6.1</v>
      </c>
      <c r="H7" t="s">
        <v>136</v>
      </c>
      <c r="I7" s="6" t="s">
        <v>44</v>
      </c>
    </row>
    <row r="8" spans="1:9" ht="12.75">
      <c r="A8" t="s">
        <v>113</v>
      </c>
      <c r="B8" s="4" t="s">
        <v>153</v>
      </c>
      <c r="C8">
        <v>64.4</v>
      </c>
      <c r="D8" s="4">
        <v>20.4</v>
      </c>
      <c r="E8" t="s">
        <v>135</v>
      </c>
      <c r="F8" s="6" t="s">
        <v>44</v>
      </c>
      <c r="G8" s="4">
        <v>13.2</v>
      </c>
      <c r="H8" s="4" t="s">
        <v>137</v>
      </c>
      <c r="I8" s="6" t="s">
        <v>44</v>
      </c>
    </row>
    <row r="9" ht="12.75">
      <c r="A9" t="s">
        <v>114</v>
      </c>
    </row>
    <row r="10" spans="1:4" ht="12.75">
      <c r="A10" t="s">
        <v>51</v>
      </c>
      <c r="B10" s="4" t="s">
        <v>154</v>
      </c>
      <c r="C10">
        <v>50.6</v>
      </c>
      <c r="D10" t="s">
        <v>109</v>
      </c>
    </row>
    <row r="11" spans="1:9" ht="12.75">
      <c r="A11" t="s">
        <v>52</v>
      </c>
      <c r="B11" s="4" t="s">
        <v>155</v>
      </c>
      <c r="C11">
        <v>49.4</v>
      </c>
      <c r="D11" s="4">
        <v>1.2</v>
      </c>
      <c r="E11" t="s">
        <v>125</v>
      </c>
      <c r="F11" s="6">
        <v>0.106</v>
      </c>
      <c r="G11">
        <v>1.2</v>
      </c>
      <c r="H11" s="4" t="s">
        <v>144</v>
      </c>
      <c r="I11" s="6">
        <v>0.214</v>
      </c>
    </row>
    <row r="13" ht="12.75">
      <c r="A13" t="s">
        <v>92</v>
      </c>
    </row>
    <row r="14" spans="1:4" ht="12.75">
      <c r="A14" t="s">
        <v>50</v>
      </c>
      <c r="B14" s="4" t="s">
        <v>156</v>
      </c>
      <c r="C14">
        <v>61.2</v>
      </c>
      <c r="D14" t="s">
        <v>109</v>
      </c>
    </row>
    <row r="15" spans="1:9" ht="12.75">
      <c r="A15" t="s">
        <v>26</v>
      </c>
      <c r="B15" s="4" t="s">
        <v>157</v>
      </c>
      <c r="C15">
        <v>38.8</v>
      </c>
      <c r="D15" s="4">
        <v>82.6</v>
      </c>
      <c r="E15" t="s">
        <v>126</v>
      </c>
      <c r="F15" s="6" t="s">
        <v>44</v>
      </c>
      <c r="G15">
        <v>0.9</v>
      </c>
      <c r="H15" s="4" t="s">
        <v>147</v>
      </c>
      <c r="I15" s="6">
        <v>0.662</v>
      </c>
    </row>
    <row r="16" ht="12.75">
      <c r="A16" s="4" t="s">
        <v>93</v>
      </c>
    </row>
    <row r="17" spans="1:4" ht="12.75">
      <c r="A17" t="s">
        <v>50</v>
      </c>
      <c r="B17" s="4" t="s">
        <v>158</v>
      </c>
      <c r="C17">
        <v>79.3</v>
      </c>
      <c r="D17" t="s">
        <v>109</v>
      </c>
    </row>
    <row r="18" spans="1:9" ht="12.75">
      <c r="A18" t="s">
        <v>26</v>
      </c>
      <c r="B18" s="4" t="s">
        <v>159</v>
      </c>
      <c r="C18">
        <v>20.7</v>
      </c>
      <c r="D18" s="4">
        <v>42.2</v>
      </c>
      <c r="E18" t="s">
        <v>127</v>
      </c>
      <c r="F18" s="6" t="s">
        <v>44</v>
      </c>
      <c r="G18" s="4">
        <v>0.3</v>
      </c>
      <c r="H18" t="s">
        <v>138</v>
      </c>
      <c r="I18" s="6" t="s">
        <v>44</v>
      </c>
    </row>
    <row r="19" ht="12.75">
      <c r="A19" s="4" t="s">
        <v>94</v>
      </c>
    </row>
    <row r="20" spans="1:4" ht="12.75">
      <c r="A20" t="s">
        <v>50</v>
      </c>
      <c r="B20" s="4" t="s">
        <v>160</v>
      </c>
      <c r="C20">
        <v>85.7</v>
      </c>
      <c r="D20" t="s">
        <v>109</v>
      </c>
    </row>
    <row r="21" spans="1:9" ht="12.75">
      <c r="A21" t="s">
        <v>26</v>
      </c>
      <c r="B21" s="4" t="s">
        <v>161</v>
      </c>
      <c r="C21">
        <v>14.3</v>
      </c>
      <c r="D21" s="4">
        <v>56.5</v>
      </c>
      <c r="E21" t="s">
        <v>128</v>
      </c>
      <c r="F21" s="6" t="s">
        <v>44</v>
      </c>
      <c r="G21">
        <v>0.7</v>
      </c>
      <c r="H21" s="4" t="s">
        <v>148</v>
      </c>
      <c r="I21" s="6">
        <v>0.378</v>
      </c>
    </row>
    <row r="22" ht="12.75">
      <c r="A22" t="s">
        <v>98</v>
      </c>
    </row>
    <row r="23" spans="1:4" ht="12.75">
      <c r="A23" t="s">
        <v>50</v>
      </c>
      <c r="B23" s="4" t="s">
        <v>162</v>
      </c>
      <c r="C23">
        <v>94.3</v>
      </c>
      <c r="D23" t="s">
        <v>109</v>
      </c>
    </row>
    <row r="24" spans="1:9" ht="12.75">
      <c r="A24" t="s">
        <v>26</v>
      </c>
      <c r="B24" s="4" t="s">
        <v>163</v>
      </c>
      <c r="C24">
        <v>5.7</v>
      </c>
      <c r="D24" s="4">
        <v>43.6</v>
      </c>
      <c r="E24" t="s">
        <v>129</v>
      </c>
      <c r="F24" s="6" t="s">
        <v>44</v>
      </c>
      <c r="G24">
        <v>2.5</v>
      </c>
      <c r="H24" s="4" t="s">
        <v>149</v>
      </c>
      <c r="I24" s="6">
        <v>0.139</v>
      </c>
    </row>
    <row r="25" ht="12.75">
      <c r="A25" s="4" t="s">
        <v>100</v>
      </c>
    </row>
    <row r="26" spans="1:4" ht="12.75">
      <c r="A26" t="s">
        <v>25</v>
      </c>
      <c r="B26" s="4" t="s">
        <v>164</v>
      </c>
      <c r="C26">
        <v>64.9</v>
      </c>
      <c r="D26" t="s">
        <v>109</v>
      </c>
    </row>
    <row r="27" spans="1:9" ht="12.75">
      <c r="A27" t="s">
        <v>26</v>
      </c>
      <c r="B27" s="4" t="s">
        <v>165</v>
      </c>
      <c r="C27">
        <v>35.1</v>
      </c>
      <c r="D27" s="4">
        <v>8.8</v>
      </c>
      <c r="E27" t="s">
        <v>130</v>
      </c>
      <c r="F27" s="6" t="s">
        <v>44</v>
      </c>
      <c r="G27" s="4">
        <v>2.5</v>
      </c>
      <c r="H27" t="s">
        <v>139</v>
      </c>
      <c r="I27" s="6" t="s">
        <v>44</v>
      </c>
    </row>
    <row r="28" ht="12.75">
      <c r="A28" t="s">
        <v>115</v>
      </c>
    </row>
    <row r="29" spans="1:4" ht="12.75">
      <c r="A29" t="s">
        <v>27</v>
      </c>
      <c r="B29" s="4" t="s">
        <v>166</v>
      </c>
      <c r="C29">
        <v>3.2</v>
      </c>
      <c r="D29" t="s">
        <v>109</v>
      </c>
    </row>
    <row r="30" spans="1:9" ht="12.75">
      <c r="A30" t="s">
        <v>28</v>
      </c>
      <c r="B30" s="4" t="s">
        <v>167</v>
      </c>
      <c r="C30">
        <v>30.4</v>
      </c>
      <c r="D30" s="4">
        <v>2.7</v>
      </c>
      <c r="E30" t="s">
        <v>131</v>
      </c>
      <c r="F30" s="6">
        <v>0.001</v>
      </c>
      <c r="G30" s="4">
        <v>6</v>
      </c>
      <c r="H30" t="s">
        <v>140</v>
      </c>
      <c r="I30" s="6" t="s">
        <v>44</v>
      </c>
    </row>
    <row r="31" spans="1:9" ht="12.75">
      <c r="A31" t="s">
        <v>29</v>
      </c>
      <c r="B31" s="4" t="s">
        <v>168</v>
      </c>
      <c r="C31">
        <v>12.3</v>
      </c>
      <c r="D31" s="4">
        <v>8.7</v>
      </c>
      <c r="E31" t="s">
        <v>132</v>
      </c>
      <c r="F31" s="6" t="s">
        <v>44</v>
      </c>
      <c r="G31" s="4">
        <v>17.2</v>
      </c>
      <c r="H31" t="s">
        <v>141</v>
      </c>
      <c r="I31" s="6" t="s">
        <v>44</v>
      </c>
    </row>
    <row r="32" spans="1:9" ht="12.75">
      <c r="A32" t="s">
        <v>30</v>
      </c>
      <c r="B32" s="4" t="s">
        <v>169</v>
      </c>
      <c r="C32">
        <v>37</v>
      </c>
      <c r="D32" s="4">
        <v>169.3</v>
      </c>
      <c r="E32" t="s">
        <v>133</v>
      </c>
      <c r="F32" s="6" t="s">
        <v>44</v>
      </c>
      <c r="G32" s="4">
        <v>218.5</v>
      </c>
      <c r="H32" t="s">
        <v>142</v>
      </c>
      <c r="I32" s="6" t="s">
        <v>44</v>
      </c>
    </row>
    <row r="33" ht="12.75">
      <c r="A33" t="s">
        <v>116</v>
      </c>
    </row>
    <row r="34" spans="1:4" ht="12.75">
      <c r="A34" t="s">
        <v>50</v>
      </c>
      <c r="B34" s="4" t="s">
        <v>170</v>
      </c>
      <c r="C34">
        <v>48.6</v>
      </c>
      <c r="D34" t="s">
        <v>109</v>
      </c>
    </row>
    <row r="35" spans="1:9" ht="12.75">
      <c r="A35" t="s">
        <v>26</v>
      </c>
      <c r="B35" s="4" t="s">
        <v>171</v>
      </c>
      <c r="C35">
        <v>51.4</v>
      </c>
      <c r="D35" s="4">
        <v>95.3</v>
      </c>
      <c r="E35" t="s">
        <v>134</v>
      </c>
      <c r="F35" s="6" t="s">
        <v>44</v>
      </c>
      <c r="G35" s="4">
        <v>373.4</v>
      </c>
      <c r="H35" t="s">
        <v>143</v>
      </c>
      <c r="I35" s="6" t="s">
        <v>44</v>
      </c>
    </row>
    <row r="44" spans="7:13" ht="12.75">
      <c r="G44" t="s">
        <v>102</v>
      </c>
      <c r="H44" t="s">
        <v>173</v>
      </c>
      <c r="I44" s="6" t="s">
        <v>174</v>
      </c>
      <c r="J44" s="8" t="s">
        <v>175</v>
      </c>
      <c r="K44" s="8"/>
      <c r="L44" s="8"/>
      <c r="M44" s="8"/>
    </row>
    <row r="45" spans="10:13" ht="12.75">
      <c r="J45" t="s">
        <v>176</v>
      </c>
      <c r="K45" t="s">
        <v>177</v>
      </c>
      <c r="L45" t="s">
        <v>178</v>
      </c>
      <c r="M45" t="s">
        <v>179</v>
      </c>
    </row>
    <row r="46" spans="7:15" ht="12.75">
      <c r="G46" t="s">
        <v>107</v>
      </c>
      <c r="I46"/>
      <c r="L46" s="6"/>
      <c r="O46" s="6"/>
    </row>
    <row r="47" spans="7:15" ht="12.75">
      <c r="G47" t="s">
        <v>108</v>
      </c>
      <c r="H47" t="s">
        <v>224</v>
      </c>
      <c r="I47" s="4" t="s">
        <v>235</v>
      </c>
      <c r="J47" t="s">
        <v>109</v>
      </c>
      <c r="L47" s="6"/>
      <c r="O47" s="6"/>
    </row>
    <row r="48" spans="7:13" ht="12.75">
      <c r="G48" t="s">
        <v>110</v>
      </c>
      <c r="H48" t="s">
        <v>225</v>
      </c>
      <c r="I48" s="4" t="s">
        <v>235</v>
      </c>
      <c r="J48" s="4" t="s">
        <v>180</v>
      </c>
      <c r="K48" s="6">
        <v>0.034</v>
      </c>
      <c r="L48" s="4" t="s">
        <v>194</v>
      </c>
      <c r="M48" s="6">
        <v>0.076</v>
      </c>
    </row>
    <row r="49" spans="7:13" ht="12.75">
      <c r="G49" t="s">
        <v>111</v>
      </c>
      <c r="H49" t="s">
        <v>226</v>
      </c>
      <c r="I49" s="4" t="s">
        <v>236</v>
      </c>
      <c r="J49" s="4" t="s">
        <v>181</v>
      </c>
      <c r="K49" s="6">
        <v>0.065</v>
      </c>
      <c r="L49" s="4" t="s">
        <v>195</v>
      </c>
      <c r="M49" s="6">
        <v>0.229</v>
      </c>
    </row>
    <row r="50" spans="7:13" ht="12.75">
      <c r="G50" t="s">
        <v>112</v>
      </c>
      <c r="H50" t="s">
        <v>227</v>
      </c>
      <c r="I50" s="4" t="s">
        <v>237</v>
      </c>
      <c r="J50" s="4" t="s">
        <v>182</v>
      </c>
      <c r="K50" s="6" t="s">
        <v>44</v>
      </c>
      <c r="L50" s="4" t="s">
        <v>196</v>
      </c>
      <c r="M50" s="6" t="s">
        <v>44</v>
      </c>
    </row>
    <row r="51" spans="7:13" ht="12.75">
      <c r="G51" t="s">
        <v>113</v>
      </c>
      <c r="H51" t="s">
        <v>228</v>
      </c>
      <c r="I51" s="4" t="s">
        <v>238</v>
      </c>
      <c r="J51" s="4" t="s">
        <v>183</v>
      </c>
      <c r="K51" s="6" t="s">
        <v>44</v>
      </c>
      <c r="L51" s="4" t="s">
        <v>197</v>
      </c>
      <c r="M51" s="6" t="s">
        <v>44</v>
      </c>
    </row>
    <row r="52" spans="7:13" ht="12.75">
      <c r="G52" t="s">
        <v>114</v>
      </c>
      <c r="I52"/>
      <c r="K52" s="6"/>
      <c r="M52" s="6"/>
    </row>
    <row r="53" spans="7:13" ht="12.75">
      <c r="G53" t="s">
        <v>51</v>
      </c>
      <c r="H53" t="s">
        <v>229</v>
      </c>
      <c r="I53" s="4" t="s">
        <v>239</v>
      </c>
      <c r="J53" t="s">
        <v>109</v>
      </c>
      <c r="K53" s="6"/>
      <c r="M53" s="6"/>
    </row>
    <row r="54" spans="7:13" ht="12.75">
      <c r="G54" t="s">
        <v>52</v>
      </c>
      <c r="H54" t="s">
        <v>230</v>
      </c>
      <c r="I54" s="4" t="s">
        <v>240</v>
      </c>
      <c r="J54" s="4" t="s">
        <v>184</v>
      </c>
      <c r="K54" s="6">
        <v>0.106</v>
      </c>
      <c r="L54" s="4" t="s">
        <v>198</v>
      </c>
      <c r="M54" s="6">
        <v>0.214</v>
      </c>
    </row>
    <row r="55" spans="9:13" ht="12.75">
      <c r="I55"/>
      <c r="K55" s="6"/>
      <c r="M55" s="6"/>
    </row>
    <row r="56" spans="7:13" ht="12.75">
      <c r="G56" t="s">
        <v>92</v>
      </c>
      <c r="I56"/>
      <c r="K56" s="6"/>
      <c r="M56" s="6"/>
    </row>
    <row r="57" spans="7:13" ht="12.75">
      <c r="G57" t="s">
        <v>50</v>
      </c>
      <c r="H57" t="s">
        <v>208</v>
      </c>
      <c r="I57" s="4" t="s">
        <v>241</v>
      </c>
      <c r="J57" t="s">
        <v>109</v>
      </c>
      <c r="K57" s="6"/>
      <c r="M57" s="6"/>
    </row>
    <row r="58" spans="7:13" ht="12.75">
      <c r="G58" t="s">
        <v>26</v>
      </c>
      <c r="H58" t="s">
        <v>209</v>
      </c>
      <c r="I58" s="4" t="s">
        <v>242</v>
      </c>
      <c r="J58" s="4" t="s">
        <v>185</v>
      </c>
      <c r="K58" s="6" t="s">
        <v>44</v>
      </c>
      <c r="L58" s="4" t="s">
        <v>199</v>
      </c>
      <c r="M58" s="6">
        <v>0.662</v>
      </c>
    </row>
    <row r="59" spans="7:13" ht="12.75">
      <c r="G59" s="4" t="s">
        <v>93</v>
      </c>
      <c r="I59"/>
      <c r="K59" s="6"/>
      <c r="M59" s="6"/>
    </row>
    <row r="60" spans="7:13" ht="12.75">
      <c r="G60" t="s">
        <v>50</v>
      </c>
      <c r="H60" t="s">
        <v>210</v>
      </c>
      <c r="I60" s="4" t="s">
        <v>243</v>
      </c>
      <c r="J60" t="s">
        <v>109</v>
      </c>
      <c r="K60" s="6"/>
      <c r="M60" s="6"/>
    </row>
    <row r="61" spans="7:13" ht="12.75">
      <c r="G61" t="s">
        <v>26</v>
      </c>
      <c r="H61" t="s">
        <v>211</v>
      </c>
      <c r="I61" s="4" t="s">
        <v>244</v>
      </c>
      <c r="J61" s="4" t="s">
        <v>186</v>
      </c>
      <c r="K61" s="6" t="s">
        <v>44</v>
      </c>
      <c r="L61" s="4" t="s">
        <v>200</v>
      </c>
      <c r="M61" s="6" t="s">
        <v>44</v>
      </c>
    </row>
    <row r="62" spans="7:13" ht="12.75">
      <c r="G62" s="4" t="s">
        <v>94</v>
      </c>
      <c r="I62"/>
      <c r="K62" s="6"/>
      <c r="M62" s="6"/>
    </row>
    <row r="63" spans="7:13" ht="12.75">
      <c r="G63" t="s">
        <v>50</v>
      </c>
      <c r="H63" t="s">
        <v>212</v>
      </c>
      <c r="I63" s="4" t="s">
        <v>245</v>
      </c>
      <c r="J63" t="s">
        <v>109</v>
      </c>
      <c r="K63" s="6"/>
      <c r="M63" s="6"/>
    </row>
    <row r="64" spans="7:13" ht="12.75">
      <c r="G64" t="s">
        <v>26</v>
      </c>
      <c r="H64" t="s">
        <v>213</v>
      </c>
      <c r="I64" s="4" t="s">
        <v>246</v>
      </c>
      <c r="J64" s="4" t="s">
        <v>187</v>
      </c>
      <c r="K64" s="6" t="s">
        <v>44</v>
      </c>
      <c r="L64" s="4" t="s">
        <v>201</v>
      </c>
      <c r="M64" s="6">
        <v>0.378</v>
      </c>
    </row>
    <row r="65" spans="7:13" ht="12.75">
      <c r="G65" t="s">
        <v>98</v>
      </c>
      <c r="I65"/>
      <c r="K65" s="6"/>
      <c r="M65" s="6"/>
    </row>
    <row r="66" spans="7:13" ht="12.75">
      <c r="G66" t="s">
        <v>50</v>
      </c>
      <c r="H66" t="s">
        <v>214</v>
      </c>
      <c r="I66" s="4" t="s">
        <v>247</v>
      </c>
      <c r="J66" t="s">
        <v>109</v>
      </c>
      <c r="K66" s="6"/>
      <c r="M66" s="6"/>
    </row>
    <row r="67" spans="7:13" ht="12.75">
      <c r="G67" t="s">
        <v>26</v>
      </c>
      <c r="H67" t="s">
        <v>215</v>
      </c>
      <c r="I67" s="4" t="s">
        <v>248</v>
      </c>
      <c r="J67" s="4" t="s">
        <v>188</v>
      </c>
      <c r="K67" s="6" t="s">
        <v>44</v>
      </c>
      <c r="L67" s="4" t="s">
        <v>202</v>
      </c>
      <c r="M67" s="6">
        <v>0.139</v>
      </c>
    </row>
    <row r="68" spans="7:13" ht="12.75">
      <c r="G68" s="4" t="s">
        <v>100</v>
      </c>
      <c r="I68"/>
      <c r="K68" s="6"/>
      <c r="M68" s="6"/>
    </row>
    <row r="69" spans="7:13" ht="12.75">
      <c r="G69" t="s">
        <v>25</v>
      </c>
      <c r="H69" t="s">
        <v>231</v>
      </c>
      <c r="I69" s="4" t="s">
        <v>249</v>
      </c>
      <c r="J69" t="s">
        <v>109</v>
      </c>
      <c r="K69" s="6"/>
      <c r="M69" s="6"/>
    </row>
    <row r="70" spans="7:13" ht="12.75">
      <c r="G70" t="s">
        <v>26</v>
      </c>
      <c r="H70" t="s">
        <v>216</v>
      </c>
      <c r="I70" s="4" t="s">
        <v>250</v>
      </c>
      <c r="J70" s="4" t="s">
        <v>189</v>
      </c>
      <c r="K70" s="6" t="s">
        <v>44</v>
      </c>
      <c r="L70" s="4" t="s">
        <v>203</v>
      </c>
      <c r="M70" s="6" t="s">
        <v>44</v>
      </c>
    </row>
    <row r="71" spans="7:13" ht="12.75">
      <c r="G71" t="s">
        <v>115</v>
      </c>
      <c r="I71"/>
      <c r="K71" s="6"/>
      <c r="M71" s="6"/>
    </row>
    <row r="72" spans="7:13" ht="12.75">
      <c r="G72" t="s">
        <v>27</v>
      </c>
      <c r="H72" t="s">
        <v>232</v>
      </c>
      <c r="I72" s="4" t="s">
        <v>251</v>
      </c>
      <c r="J72" t="s">
        <v>109</v>
      </c>
      <c r="K72" s="6"/>
      <c r="M72" s="6"/>
    </row>
    <row r="73" spans="7:13" ht="12.75">
      <c r="G73" t="s">
        <v>28</v>
      </c>
      <c r="H73" t="s">
        <v>233</v>
      </c>
      <c r="I73" s="4" t="s">
        <v>252</v>
      </c>
      <c r="J73" s="4" t="s">
        <v>190</v>
      </c>
      <c r="K73" s="6">
        <v>0.001</v>
      </c>
      <c r="L73" s="4" t="s">
        <v>204</v>
      </c>
      <c r="M73" s="6" t="s">
        <v>44</v>
      </c>
    </row>
    <row r="74" spans="7:13" ht="12.75">
      <c r="G74" t="s">
        <v>29</v>
      </c>
      <c r="H74" t="s">
        <v>234</v>
      </c>
      <c r="I74" s="4" t="s">
        <v>253</v>
      </c>
      <c r="J74" s="4" t="s">
        <v>191</v>
      </c>
      <c r="K74" s="6" t="s">
        <v>44</v>
      </c>
      <c r="L74" s="4" t="s">
        <v>205</v>
      </c>
      <c r="M74" s="6" t="s">
        <v>44</v>
      </c>
    </row>
    <row r="75" spans="7:13" ht="12.75">
      <c r="G75" t="s">
        <v>30</v>
      </c>
      <c r="H75" t="s">
        <v>217</v>
      </c>
      <c r="I75" s="4" t="s">
        <v>254</v>
      </c>
      <c r="J75" s="4" t="s">
        <v>192</v>
      </c>
      <c r="K75" s="6" t="s">
        <v>44</v>
      </c>
      <c r="L75" s="4" t="s">
        <v>206</v>
      </c>
      <c r="M75" s="6" t="s">
        <v>44</v>
      </c>
    </row>
    <row r="76" spans="7:13" ht="12.75">
      <c r="G76" t="s">
        <v>116</v>
      </c>
      <c r="I76"/>
      <c r="K76" s="6"/>
      <c r="M76" s="6"/>
    </row>
    <row r="77" spans="7:13" ht="12.75">
      <c r="G77" t="s">
        <v>50</v>
      </c>
      <c r="H77" t="s">
        <v>218</v>
      </c>
      <c r="I77" s="4" t="s">
        <v>255</v>
      </c>
      <c r="J77" t="s">
        <v>109</v>
      </c>
      <c r="K77" s="6"/>
      <c r="M77" s="6"/>
    </row>
    <row r="78" spans="7:13" ht="12.75">
      <c r="G78" t="s">
        <v>26</v>
      </c>
      <c r="H78" t="s">
        <v>219</v>
      </c>
      <c r="I78" s="4" t="s">
        <v>256</v>
      </c>
      <c r="J78" s="4" t="s">
        <v>193</v>
      </c>
      <c r="K78" s="6" t="s">
        <v>44</v>
      </c>
      <c r="L78" s="4" t="s">
        <v>207</v>
      </c>
      <c r="M78" s="6" t="s">
        <v>44</v>
      </c>
    </row>
  </sheetData>
  <sheetProtection/>
  <mergeCells count="1">
    <mergeCell ref="J44:M4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Sincobile Mavundla</dc:creator>
  <cp:keywords/>
  <dc:description/>
  <cp:lastModifiedBy>Sincobile Mavundla</cp:lastModifiedBy>
  <dcterms:created xsi:type="dcterms:W3CDTF">2022-10-08T18:29:31Z</dcterms:created>
  <dcterms:modified xsi:type="dcterms:W3CDTF">2023-02-01T16:58:40Z</dcterms:modified>
  <cp:category/>
  <cp:version/>
  <cp:contentType/>
  <cp:contentStatus/>
</cp:coreProperties>
</file>